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20" yWindow="-120" windowWidth="20730" windowHeight="11040" firstSheet="4" activeTab="5"/>
  </bookViews>
  <sheets>
    <sheet name="Tổng hợp" sheetId="18" state="hidden" r:id="rId1"/>
    <sheet name="Tổng hợp -NCL" sheetId="20" state="hidden" r:id="rId2"/>
    <sheet name="TH-HS" sheetId="23" state="hidden" r:id="rId3"/>
    <sheet name="NCL-TH" sheetId="19" state="hidden" r:id="rId4"/>
    <sheet name="Công lập-TH" sheetId="12" r:id="rId5"/>
    <sheet name="DS HS" sheetId="21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9" l="1"/>
  <c r="N79" i="19"/>
  <c r="N80" i="19"/>
  <c r="N81" i="19"/>
  <c r="N82" i="19"/>
  <c r="N83" i="19"/>
  <c r="N84" i="19"/>
  <c r="N85" i="19"/>
  <c r="N86" i="19"/>
  <c r="N87" i="19"/>
  <c r="N88" i="19"/>
  <c r="N89" i="19"/>
  <c r="N90" i="19"/>
  <c r="N91" i="19"/>
  <c r="N92" i="19"/>
  <c r="N93" i="19"/>
  <c r="N94" i="19"/>
  <c r="N77" i="19"/>
  <c r="N58" i="19"/>
  <c r="N59" i="19"/>
  <c r="N60" i="19"/>
  <c r="N61" i="19"/>
  <c r="N62" i="19"/>
  <c r="N63" i="19"/>
  <c r="N64" i="19"/>
  <c r="N65" i="19"/>
  <c r="N66" i="19"/>
  <c r="N67" i="19"/>
  <c r="N68" i="19"/>
  <c r="N69" i="19"/>
  <c r="N70" i="19"/>
  <c r="N71" i="19"/>
  <c r="N72" i="19"/>
  <c r="N73" i="19"/>
  <c r="N74" i="19"/>
  <c r="N57" i="19"/>
  <c r="E33" i="19"/>
  <c r="O79" i="19"/>
  <c r="O80" i="19"/>
  <c r="O81" i="19"/>
  <c r="O82" i="19"/>
  <c r="O83" i="19" s="1"/>
  <c r="O84" i="19" s="1"/>
  <c r="O85" i="19" s="1"/>
  <c r="O86" i="19" s="1"/>
  <c r="O87" i="19" s="1"/>
  <c r="O88" i="19" s="1"/>
  <c r="O89" i="19" s="1"/>
  <c r="O90" i="19" s="1"/>
  <c r="O91" i="19" s="1"/>
  <c r="O92" i="19" s="1"/>
  <c r="O93" i="19" s="1"/>
  <c r="O94" i="19" s="1"/>
  <c r="O78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O59" i="19"/>
  <c r="O60" i="19" s="1"/>
  <c r="O61" i="19" s="1"/>
  <c r="O62" i="19" s="1"/>
  <c r="O63" i="19" s="1"/>
  <c r="O64" i="19" s="1"/>
  <c r="O65" i="19" s="1"/>
  <c r="O58" i="19"/>
  <c r="O37" i="19"/>
  <c r="O38" i="19" s="1"/>
  <c r="O39" i="19" s="1"/>
  <c r="O40" i="19" s="1"/>
  <c r="O41" i="19" s="1"/>
  <c r="O42" i="19" s="1"/>
  <c r="O43" i="19" s="1"/>
  <c r="O44" i="19" s="1"/>
  <c r="O45" i="19" s="1"/>
  <c r="O46" i="19" s="1"/>
  <c r="O47" i="19" s="1"/>
  <c r="O48" i="19" s="1"/>
  <c r="O49" i="19" s="1"/>
  <c r="O50" i="19" s="1"/>
  <c r="O51" i="19" s="1"/>
  <c r="O52" i="19" s="1"/>
  <c r="O36" i="19"/>
  <c r="B31" i="19"/>
  <c r="B51" i="19" s="1"/>
  <c r="B73" i="19" s="1"/>
  <c r="B93" i="19" s="1"/>
  <c r="B27" i="19"/>
  <c r="B47" i="19" s="1"/>
  <c r="B69" i="19" s="1"/>
  <c r="B89" i="19" s="1"/>
  <c r="B26" i="19"/>
  <c r="B46" i="19" s="1"/>
  <c r="B68" i="19" s="1"/>
  <c r="B88" i="19" s="1"/>
  <c r="B25" i="19"/>
  <c r="B45" i="19" s="1"/>
  <c r="B67" i="19" s="1"/>
  <c r="B87" i="19" s="1"/>
  <c r="B24" i="19"/>
  <c r="B44" i="19" s="1"/>
  <c r="B66" i="19" s="1"/>
  <c r="B86" i="19" s="1"/>
  <c r="O16" i="19"/>
  <c r="O17" i="19" s="1"/>
  <c r="O18" i="19" s="1"/>
  <c r="B21" i="19"/>
  <c r="B41" i="19" s="1"/>
  <c r="B63" i="19" s="1"/>
  <c r="B83" i="19" s="1"/>
  <c r="B20" i="19"/>
  <c r="B40" i="19" s="1"/>
  <c r="B62" i="19" s="1"/>
  <c r="B82" i="19" s="1"/>
  <c r="B19" i="19"/>
  <c r="B39" i="19" s="1"/>
  <c r="B61" i="19" s="1"/>
  <c r="B81" i="19" s="1"/>
  <c r="B18" i="19"/>
  <c r="B38" i="19" s="1"/>
  <c r="B60" i="19" s="1"/>
  <c r="B80" i="19" s="1"/>
  <c r="B17" i="19"/>
  <c r="B37" i="19" s="1"/>
  <c r="B59" i="19" s="1"/>
  <c r="B79" i="19" s="1"/>
  <c r="B16" i="19"/>
  <c r="B36" i="19" s="1"/>
  <c r="B58" i="19" s="1"/>
  <c r="B78" i="19" s="1"/>
  <c r="B28" i="19"/>
  <c r="B48" i="19" s="1"/>
  <c r="B70" i="19" s="1"/>
  <c r="B90" i="19" s="1"/>
  <c r="B23" i="19"/>
  <c r="B43" i="19" s="1"/>
  <c r="B65" i="19" s="1"/>
  <c r="B85" i="19" s="1"/>
  <c r="B22" i="19"/>
  <c r="B42" i="19" s="1"/>
  <c r="B64" i="19" s="1"/>
  <c r="B84" i="19" s="1"/>
  <c r="B29" i="19"/>
  <c r="B49" i="19" s="1"/>
  <c r="B71" i="19" s="1"/>
  <c r="B91" i="19" s="1"/>
  <c r="B30" i="19"/>
  <c r="B50" i="19" s="1"/>
  <c r="B72" i="19" s="1"/>
  <c r="B92" i="19" s="1"/>
  <c r="B32" i="19"/>
  <c r="B52" i="19" s="1"/>
  <c r="B74" i="19" s="1"/>
  <c r="B94" i="19" s="1"/>
  <c r="B15" i="19"/>
  <c r="B35" i="19" s="1"/>
  <c r="B57" i="19" s="1"/>
  <c r="B77" i="19" s="1"/>
  <c r="B9" i="23"/>
  <c r="B10" i="23" s="1"/>
  <c r="B8" i="23"/>
  <c r="B9" i="18"/>
  <c r="B10" i="18"/>
  <c r="B11" i="18" s="1"/>
  <c r="B12" i="18" s="1"/>
  <c r="B13" i="18" s="1"/>
  <c r="B14" i="18" s="1"/>
  <c r="B15" i="18" s="1"/>
  <c r="B8" i="18"/>
  <c r="B9" i="20"/>
  <c r="B10" i="20"/>
  <c r="B11" i="20" s="1"/>
  <c r="B12" i="20" s="1"/>
  <c r="B13" i="20" s="1"/>
  <c r="B14" i="20" s="1"/>
  <c r="B15" i="20" s="1"/>
  <c r="B8" i="20"/>
  <c r="O16" i="12"/>
  <c r="O17" i="12"/>
  <c r="O18" i="12"/>
  <c r="D8" i="18" s="1"/>
  <c r="N28" i="21"/>
  <c r="N29" i="21"/>
  <c r="N30" i="21"/>
  <c r="N31" i="21"/>
  <c r="N32" i="21"/>
  <c r="N33" i="21"/>
  <c r="N34" i="21"/>
  <c r="N35" i="21"/>
  <c r="N36" i="21"/>
  <c r="N37" i="21"/>
  <c r="N38" i="21"/>
  <c r="N39" i="21"/>
  <c r="N41" i="21"/>
  <c r="N42" i="21"/>
  <c r="N43" i="21"/>
  <c r="N9" i="23"/>
  <c r="N8" i="23"/>
  <c r="N7" i="23"/>
  <c r="Q2" i="23"/>
  <c r="S2" i="23" s="1"/>
  <c r="P2" i="23"/>
  <c r="R2" i="23" s="1"/>
  <c r="J2" i="23"/>
  <c r="L2" i="23" s="1"/>
  <c r="I2" i="23"/>
  <c r="K2" i="23" s="1"/>
  <c r="M2" i="23" s="1"/>
  <c r="H2" i="23"/>
  <c r="H20" i="21"/>
  <c r="E15" i="21"/>
  <c r="H15" i="21" s="1"/>
  <c r="E16" i="21"/>
  <c r="H16" i="21" s="1"/>
  <c r="E17" i="21"/>
  <c r="H17" i="21" s="1"/>
  <c r="E43" i="21"/>
  <c r="H43" i="21" s="1"/>
  <c r="E42" i="21"/>
  <c r="H42" i="21" s="1"/>
  <c r="E41" i="21"/>
  <c r="E38" i="21"/>
  <c r="H38" i="21" s="1"/>
  <c r="E37" i="21"/>
  <c r="H37" i="21" s="1"/>
  <c r="E36" i="21"/>
  <c r="H36" i="21" s="1"/>
  <c r="E35" i="21"/>
  <c r="H35" i="21" s="1"/>
  <c r="E34" i="21"/>
  <c r="E33" i="21"/>
  <c r="H33" i="21" s="1"/>
  <c r="E32" i="21"/>
  <c r="H32" i="21" s="1"/>
  <c r="E31" i="21"/>
  <c r="H31" i="21" s="1"/>
  <c r="E30" i="21"/>
  <c r="H30" i="21" s="1"/>
  <c r="E29" i="21"/>
  <c r="H29" i="21" s="1"/>
  <c r="E28" i="21"/>
  <c r="H28" i="21" s="1"/>
  <c r="E23" i="21"/>
  <c r="H23" i="21" s="1"/>
  <c r="E22" i="21"/>
  <c r="H22" i="21" s="1"/>
  <c r="E21" i="21"/>
  <c r="E20" i="21"/>
  <c r="D19" i="21"/>
  <c r="E14" i="21"/>
  <c r="D13" i="21"/>
  <c r="Q3" i="20"/>
  <c r="P3" i="20"/>
  <c r="K3" i="20"/>
  <c r="J3" i="20"/>
  <c r="I3" i="20"/>
  <c r="H3" i="20"/>
  <c r="D78" i="19"/>
  <c r="D77" i="19"/>
  <c r="C76" i="19"/>
  <c r="C56" i="19"/>
  <c r="N34" i="19"/>
  <c r="C34" i="19"/>
  <c r="N14" i="19"/>
  <c r="C14" i="19"/>
  <c r="O44" i="12"/>
  <c r="O43" i="12"/>
  <c r="O42" i="12"/>
  <c r="O30" i="12"/>
  <c r="O31" i="12"/>
  <c r="O32" i="12"/>
  <c r="O33" i="12"/>
  <c r="O34" i="12"/>
  <c r="O35" i="12"/>
  <c r="O36" i="12"/>
  <c r="O37" i="12"/>
  <c r="O38" i="12"/>
  <c r="O39" i="12"/>
  <c r="O29" i="12"/>
  <c r="O24" i="12"/>
  <c r="O22" i="12"/>
  <c r="O23" i="12"/>
  <c r="O21" i="12"/>
  <c r="O15" i="12"/>
  <c r="G41" i="12"/>
  <c r="H41" i="12"/>
  <c r="I41" i="12"/>
  <c r="J41" i="12"/>
  <c r="K41" i="12"/>
  <c r="L41" i="12"/>
  <c r="M41" i="12"/>
  <c r="N41" i="12"/>
  <c r="G28" i="12"/>
  <c r="H28" i="12"/>
  <c r="I28" i="12"/>
  <c r="J28" i="12"/>
  <c r="K12" i="12"/>
  <c r="Q3" i="18"/>
  <c r="S3" i="18" s="1"/>
  <c r="R3" i="18"/>
  <c r="P3" i="18"/>
  <c r="I3" i="18"/>
  <c r="J3" i="18"/>
  <c r="L3" i="18" s="1"/>
  <c r="K3" i="18"/>
  <c r="M3" i="18" s="1"/>
  <c r="H3" i="18"/>
  <c r="N20" i="12"/>
  <c r="F20" i="12"/>
  <c r="C20" i="12"/>
  <c r="N14" i="12"/>
  <c r="C14" i="12"/>
  <c r="D24" i="12"/>
  <c r="R24" i="12" s="1"/>
  <c r="D23" i="12"/>
  <c r="D22" i="12"/>
  <c r="D21" i="12"/>
  <c r="R21" i="12" s="1"/>
  <c r="D18" i="12"/>
  <c r="R18" i="12" s="1"/>
  <c r="D17" i="12"/>
  <c r="R17" i="12" s="1"/>
  <c r="D16" i="12"/>
  <c r="R16" i="12" s="1"/>
  <c r="C28" i="12"/>
  <c r="D43" i="12"/>
  <c r="D42" i="12"/>
  <c r="D30" i="12"/>
  <c r="D31" i="12"/>
  <c r="R31" i="12" s="1"/>
  <c r="D32" i="12"/>
  <c r="D33" i="12"/>
  <c r="D34" i="12"/>
  <c r="R34" i="12" s="1"/>
  <c r="D35" i="12"/>
  <c r="R35" i="12" s="1"/>
  <c r="D36" i="12"/>
  <c r="D37" i="12"/>
  <c r="D38" i="12"/>
  <c r="R38" i="12" s="1"/>
  <c r="D39" i="12"/>
  <c r="R39" i="12" s="1"/>
  <c r="D29" i="12"/>
  <c r="C41" i="12"/>
  <c r="R79" i="19" l="1"/>
  <c r="R81" i="19"/>
  <c r="R80" i="19"/>
  <c r="O66" i="19"/>
  <c r="O67" i="19" s="1"/>
  <c r="O68" i="19" s="1"/>
  <c r="O69" i="19" s="1"/>
  <c r="O70" i="19" s="1"/>
  <c r="O71" i="19" s="1"/>
  <c r="O72" i="19" s="1"/>
  <c r="O73" i="19" s="1"/>
  <c r="O74" i="19" s="1"/>
  <c r="D76" i="19"/>
  <c r="O19" i="19"/>
  <c r="B11" i="23"/>
  <c r="N10" i="23"/>
  <c r="B16" i="18"/>
  <c r="B17" i="18" s="1"/>
  <c r="B18" i="18" s="1"/>
  <c r="B19" i="18" s="1"/>
  <c r="B20" i="18" s="1"/>
  <c r="B21" i="18" s="1"/>
  <c r="B22" i="18" s="1"/>
  <c r="B23" i="18" s="1"/>
  <c r="B24" i="18" s="1"/>
  <c r="E15" i="18"/>
  <c r="K15" i="18"/>
  <c r="B16" i="20"/>
  <c r="B17" i="20" s="1"/>
  <c r="B18" i="20" s="1"/>
  <c r="B19" i="20" s="1"/>
  <c r="B20" i="20" s="1"/>
  <c r="B21" i="20" s="1"/>
  <c r="B22" i="20" s="1"/>
  <c r="B23" i="20" s="1"/>
  <c r="B24" i="20" s="1"/>
  <c r="D7" i="18"/>
  <c r="D12" i="18"/>
  <c r="J24" i="18"/>
  <c r="C13" i="19"/>
  <c r="C12" i="19" s="1"/>
  <c r="E7" i="18"/>
  <c r="E12" i="18"/>
  <c r="E10" i="18"/>
  <c r="M8" i="18"/>
  <c r="J20" i="18"/>
  <c r="J12" i="20"/>
  <c r="K8" i="20"/>
  <c r="G12" i="20"/>
  <c r="I14" i="20"/>
  <c r="K16" i="20"/>
  <c r="M13" i="20"/>
  <c r="F9" i="20"/>
  <c r="H8" i="20"/>
  <c r="F10" i="20"/>
  <c r="H12" i="20"/>
  <c r="F14" i="20"/>
  <c r="L16" i="20"/>
  <c r="L10" i="20"/>
  <c r="F16" i="20"/>
  <c r="F7" i="20"/>
  <c r="H9" i="20"/>
  <c r="F11" i="20"/>
  <c r="H13" i="20"/>
  <c r="F15" i="20"/>
  <c r="R77" i="19"/>
  <c r="R78" i="19"/>
  <c r="I11" i="18"/>
  <c r="H16" i="18"/>
  <c r="K22" i="18"/>
  <c r="K10" i="18"/>
  <c r="J16" i="18"/>
  <c r="J12" i="18"/>
  <c r="J8" i="18"/>
  <c r="L18" i="18"/>
  <c r="L14" i="18"/>
  <c r="L10" i="18"/>
  <c r="M19" i="18"/>
  <c r="M15" i="18"/>
  <c r="M11" i="18"/>
  <c r="M7" i="18"/>
  <c r="H7" i="18"/>
  <c r="I22" i="18"/>
  <c r="I18" i="18"/>
  <c r="I14" i="18"/>
  <c r="I10" i="18"/>
  <c r="H23" i="18"/>
  <c r="H19" i="18"/>
  <c r="H15" i="18"/>
  <c r="H11" i="18"/>
  <c r="K7" i="18"/>
  <c r="K21" i="18"/>
  <c r="K17" i="18"/>
  <c r="K13" i="18"/>
  <c r="K9" i="18"/>
  <c r="J23" i="18"/>
  <c r="J19" i="18"/>
  <c r="J15" i="18"/>
  <c r="J11" i="18"/>
  <c r="L7" i="18"/>
  <c r="L21" i="18"/>
  <c r="L17" i="18"/>
  <c r="L13" i="18"/>
  <c r="L9" i="18"/>
  <c r="M18" i="18"/>
  <c r="M14" i="18"/>
  <c r="M10" i="18"/>
  <c r="I15" i="18"/>
  <c r="H20" i="18"/>
  <c r="H8" i="18"/>
  <c r="K14" i="18"/>
  <c r="I7" i="18"/>
  <c r="I21" i="18"/>
  <c r="I17" i="18"/>
  <c r="I13" i="18"/>
  <c r="I9" i="18"/>
  <c r="H22" i="18"/>
  <c r="H18" i="18"/>
  <c r="H14" i="18"/>
  <c r="H10" i="18"/>
  <c r="K24" i="18"/>
  <c r="K20" i="18"/>
  <c r="K16" i="18"/>
  <c r="K12" i="18"/>
  <c r="K8" i="18"/>
  <c r="J22" i="18"/>
  <c r="J18" i="18"/>
  <c r="J14" i="18"/>
  <c r="J10" i="18"/>
  <c r="L24" i="18"/>
  <c r="L20" i="18"/>
  <c r="L16" i="18"/>
  <c r="L12" i="18"/>
  <c r="L8" i="18"/>
  <c r="M21" i="18"/>
  <c r="M17" i="18"/>
  <c r="M13" i="18"/>
  <c r="M9" i="18"/>
  <c r="I19" i="18"/>
  <c r="H12" i="18"/>
  <c r="K18" i="18"/>
  <c r="G7" i="18"/>
  <c r="I20" i="18"/>
  <c r="I16" i="18"/>
  <c r="I12" i="18"/>
  <c r="I8" i="18"/>
  <c r="H21" i="18"/>
  <c r="H17" i="18"/>
  <c r="H13" i="18"/>
  <c r="H9" i="18"/>
  <c r="K23" i="18"/>
  <c r="K19" i="18"/>
  <c r="K11" i="18"/>
  <c r="J7" i="18"/>
  <c r="J21" i="18"/>
  <c r="J17" i="18"/>
  <c r="J13" i="18"/>
  <c r="J9" i="18"/>
  <c r="L23" i="18"/>
  <c r="L19" i="18"/>
  <c r="L15" i="18"/>
  <c r="L11" i="18"/>
  <c r="M24" i="18"/>
  <c r="M20" i="18"/>
  <c r="M16" i="18"/>
  <c r="M12" i="18"/>
  <c r="E17" i="18"/>
  <c r="E9" i="18"/>
  <c r="E20" i="18"/>
  <c r="E8" i="18"/>
  <c r="E23" i="18"/>
  <c r="E19" i="18"/>
  <c r="E11" i="18"/>
  <c r="E21" i="18"/>
  <c r="E13" i="18"/>
  <c r="E16" i="18"/>
  <c r="R23" i="12"/>
  <c r="E18" i="18"/>
  <c r="E14" i="18"/>
  <c r="D8" i="23"/>
  <c r="E16" i="19" s="1"/>
  <c r="D16" i="19" s="1"/>
  <c r="R16" i="19" s="1"/>
  <c r="D10" i="23"/>
  <c r="E18" i="19" s="1"/>
  <c r="D18" i="19" s="1"/>
  <c r="R18" i="19" s="1"/>
  <c r="D9" i="23"/>
  <c r="E17" i="19" s="1"/>
  <c r="D17" i="19" s="1"/>
  <c r="R17" i="19" s="1"/>
  <c r="D11" i="23"/>
  <c r="E19" i="19" s="1"/>
  <c r="D19" i="19" s="1"/>
  <c r="E8" i="23"/>
  <c r="F36" i="19" s="1"/>
  <c r="D36" i="19" s="1"/>
  <c r="R36" i="19" s="1"/>
  <c r="M7" i="23"/>
  <c r="G9" i="23"/>
  <c r="J10" i="23"/>
  <c r="F7" i="23"/>
  <c r="J7" i="23"/>
  <c r="I8" i="23"/>
  <c r="M8" i="23"/>
  <c r="H9" i="23"/>
  <c r="L9" i="23"/>
  <c r="G10" i="23"/>
  <c r="K10" i="23"/>
  <c r="F11" i="23"/>
  <c r="J11" i="23"/>
  <c r="H8" i="23"/>
  <c r="H58" i="19" s="1"/>
  <c r="F10" i="23"/>
  <c r="M11" i="23"/>
  <c r="G7" i="23"/>
  <c r="K7" i="23"/>
  <c r="F8" i="23"/>
  <c r="J8" i="23"/>
  <c r="I9" i="23"/>
  <c r="M9" i="23"/>
  <c r="H10" i="23"/>
  <c r="L10" i="23"/>
  <c r="G11" i="23"/>
  <c r="K11" i="23"/>
  <c r="I7" i="23"/>
  <c r="L8" i="23"/>
  <c r="J58" i="19" s="1"/>
  <c r="K9" i="23"/>
  <c r="I11" i="23"/>
  <c r="H7" i="23"/>
  <c r="L7" i="23"/>
  <c r="G8" i="23"/>
  <c r="K8" i="23"/>
  <c r="F9" i="23"/>
  <c r="J9" i="23"/>
  <c r="I10" i="23"/>
  <c r="M10" i="23"/>
  <c r="H11" i="23"/>
  <c r="L11" i="23"/>
  <c r="J61" i="19" s="1"/>
  <c r="O7" i="23"/>
  <c r="K77" i="19" s="1"/>
  <c r="O8" i="23"/>
  <c r="K78" i="19" s="1"/>
  <c r="O9" i="23"/>
  <c r="K79" i="19" s="1"/>
  <c r="O10" i="23"/>
  <c r="O11" i="23"/>
  <c r="P7" i="23"/>
  <c r="P8" i="23"/>
  <c r="P9" i="23"/>
  <c r="L79" i="19" s="1"/>
  <c r="P10" i="23"/>
  <c r="P11" i="23"/>
  <c r="L81" i="19" s="1"/>
  <c r="Q7" i="23"/>
  <c r="Q8" i="23"/>
  <c r="Q9" i="23"/>
  <c r="Q10" i="23"/>
  <c r="Q11" i="23"/>
  <c r="R9" i="23"/>
  <c r="S7" i="23"/>
  <c r="S11" i="23"/>
  <c r="H41" i="21"/>
  <c r="H40" i="21" s="1"/>
  <c r="R8" i="23"/>
  <c r="R10" i="23"/>
  <c r="R7" i="23"/>
  <c r="R11" i="23"/>
  <c r="S9" i="23"/>
  <c r="S8" i="23"/>
  <c r="S10" i="23"/>
  <c r="E11" i="23"/>
  <c r="F39" i="19" s="1"/>
  <c r="D39" i="19" s="1"/>
  <c r="R39" i="19" s="1"/>
  <c r="E10" i="23"/>
  <c r="F38" i="19" s="1"/>
  <c r="D38" i="19" s="1"/>
  <c r="R38" i="19" s="1"/>
  <c r="E7" i="23"/>
  <c r="F35" i="19" s="1"/>
  <c r="D35" i="19" s="1"/>
  <c r="E9" i="23"/>
  <c r="F37" i="19" s="1"/>
  <c r="D37" i="19" s="1"/>
  <c r="R37" i="19" s="1"/>
  <c r="H21" i="21"/>
  <c r="H14" i="21"/>
  <c r="D7" i="23" s="1"/>
  <c r="E15" i="19" s="1"/>
  <c r="H34" i="21"/>
  <c r="L3" i="20"/>
  <c r="M3" i="20"/>
  <c r="S3" i="20"/>
  <c r="R3" i="20"/>
  <c r="R8" i="18"/>
  <c r="R43" i="12"/>
  <c r="N22" i="18"/>
  <c r="N14" i="18"/>
  <c r="O24" i="18"/>
  <c r="O16" i="18"/>
  <c r="O8" i="18"/>
  <c r="P17" i="18"/>
  <c r="N7" i="18"/>
  <c r="N21" i="18"/>
  <c r="N17" i="18"/>
  <c r="N13" i="18"/>
  <c r="N9" i="18"/>
  <c r="O23" i="18"/>
  <c r="O19" i="18"/>
  <c r="O15" i="18"/>
  <c r="O11" i="18"/>
  <c r="P24" i="18"/>
  <c r="P20" i="18"/>
  <c r="P16" i="18"/>
  <c r="P12" i="18"/>
  <c r="P8" i="18"/>
  <c r="Q21" i="18"/>
  <c r="Q17" i="18"/>
  <c r="Q13" i="18"/>
  <c r="Q9" i="18"/>
  <c r="R7" i="18"/>
  <c r="S23" i="18"/>
  <c r="S21" i="18"/>
  <c r="S19" i="18"/>
  <c r="S17" i="18"/>
  <c r="S15" i="18"/>
  <c r="S13" i="18"/>
  <c r="S11" i="18"/>
  <c r="S9" i="18"/>
  <c r="N24" i="18"/>
  <c r="N16" i="18"/>
  <c r="N8" i="18"/>
  <c r="O14" i="18"/>
  <c r="O10" i="18"/>
  <c r="P19" i="18"/>
  <c r="P15" i="18"/>
  <c r="P11" i="18"/>
  <c r="Q24" i="18"/>
  <c r="Q20" i="18"/>
  <c r="Q16" i="18"/>
  <c r="Q12" i="18"/>
  <c r="Q8" i="18"/>
  <c r="S7" i="18"/>
  <c r="R23" i="18"/>
  <c r="R21" i="18"/>
  <c r="R19" i="18"/>
  <c r="R17" i="18"/>
  <c r="R15" i="18"/>
  <c r="R13" i="18"/>
  <c r="R11" i="18"/>
  <c r="R9" i="18"/>
  <c r="N20" i="18"/>
  <c r="N12" i="18"/>
  <c r="O22" i="18"/>
  <c r="O18" i="18"/>
  <c r="P23" i="18"/>
  <c r="R42" i="12"/>
  <c r="N23" i="18"/>
  <c r="N19" i="18"/>
  <c r="N15" i="18"/>
  <c r="N11" i="18"/>
  <c r="O7" i="18"/>
  <c r="O21" i="18"/>
  <c r="O17" i="18"/>
  <c r="O13" i="18"/>
  <c r="O9" i="18"/>
  <c r="P22" i="18"/>
  <c r="P18" i="18"/>
  <c r="P14" i="18"/>
  <c r="P10" i="18"/>
  <c r="Q23" i="18"/>
  <c r="Q19" i="18"/>
  <c r="Q15" i="18"/>
  <c r="Q11" i="18"/>
  <c r="P7" i="18"/>
  <c r="S24" i="18"/>
  <c r="S22" i="18"/>
  <c r="S20" i="18"/>
  <c r="S18" i="18"/>
  <c r="S16" i="18"/>
  <c r="S14" i="18"/>
  <c r="S12" i="18"/>
  <c r="S10" i="18"/>
  <c r="S8" i="18"/>
  <c r="N18" i="18"/>
  <c r="N10" i="18"/>
  <c r="O20" i="18"/>
  <c r="O12" i="18"/>
  <c r="P21" i="18"/>
  <c r="P13" i="18"/>
  <c r="P9" i="18"/>
  <c r="Q22" i="18"/>
  <c r="Q18" i="18"/>
  <c r="Q14" i="18"/>
  <c r="Q10" i="18"/>
  <c r="Q7" i="18"/>
  <c r="R24" i="18"/>
  <c r="R22" i="18"/>
  <c r="R20" i="18"/>
  <c r="R18" i="18"/>
  <c r="R16" i="18"/>
  <c r="R14" i="18"/>
  <c r="R12" i="18"/>
  <c r="R10" i="18"/>
  <c r="G16" i="18"/>
  <c r="G12" i="18"/>
  <c r="F22" i="18"/>
  <c r="G24" i="18"/>
  <c r="G8" i="18"/>
  <c r="G9" i="18"/>
  <c r="F18" i="18"/>
  <c r="G20" i="18"/>
  <c r="F10" i="18"/>
  <c r="F14" i="18"/>
  <c r="F21" i="18"/>
  <c r="F17" i="18"/>
  <c r="F13" i="18"/>
  <c r="F9" i="18"/>
  <c r="G23" i="18"/>
  <c r="G19" i="18"/>
  <c r="G15" i="18"/>
  <c r="G11" i="18"/>
  <c r="F24" i="18"/>
  <c r="F20" i="18"/>
  <c r="F16" i="18"/>
  <c r="F12" i="18"/>
  <c r="F8" i="18"/>
  <c r="G22" i="18"/>
  <c r="G18" i="18"/>
  <c r="G14" i="18"/>
  <c r="G10" i="18"/>
  <c r="F23" i="18"/>
  <c r="F19" i="18"/>
  <c r="F15" i="18"/>
  <c r="F11" i="18"/>
  <c r="F7" i="18"/>
  <c r="G21" i="18"/>
  <c r="G17" i="18"/>
  <c r="G13" i="18"/>
  <c r="R30" i="12"/>
  <c r="R29" i="12"/>
  <c r="R22" i="12"/>
  <c r="R20" i="12" s="1"/>
  <c r="R37" i="12"/>
  <c r="R33" i="12"/>
  <c r="R36" i="12"/>
  <c r="R32" i="12"/>
  <c r="D15" i="18"/>
  <c r="D11" i="18"/>
  <c r="D24" i="18"/>
  <c r="D14" i="18"/>
  <c r="D10" i="18"/>
  <c r="D13" i="18"/>
  <c r="D9" i="18"/>
  <c r="H12" i="12"/>
  <c r="D41" i="12"/>
  <c r="M12" i="12"/>
  <c r="C13" i="12"/>
  <c r="C12" i="12" s="1"/>
  <c r="L12" i="12"/>
  <c r="G12" i="12"/>
  <c r="J12" i="12"/>
  <c r="F13" i="12"/>
  <c r="F12" i="12" s="1"/>
  <c r="D20" i="12"/>
  <c r="D22" i="18"/>
  <c r="D18" i="18"/>
  <c r="D23" i="18"/>
  <c r="D19" i="18"/>
  <c r="D21" i="18"/>
  <c r="D17" i="18"/>
  <c r="D20" i="18"/>
  <c r="D16" i="18"/>
  <c r="I12" i="12"/>
  <c r="D28" i="12"/>
  <c r="H61" i="19" l="1"/>
  <c r="I59" i="19"/>
  <c r="H60" i="19"/>
  <c r="L80" i="19"/>
  <c r="J59" i="19"/>
  <c r="H57" i="19"/>
  <c r="E10" i="20"/>
  <c r="E9" i="20"/>
  <c r="M79" i="19"/>
  <c r="J57" i="19"/>
  <c r="J60" i="19"/>
  <c r="H59" i="19"/>
  <c r="K80" i="19"/>
  <c r="G60" i="19"/>
  <c r="M81" i="19"/>
  <c r="M77" i="19"/>
  <c r="L77" i="19"/>
  <c r="L78" i="19"/>
  <c r="M80" i="19"/>
  <c r="I61" i="19"/>
  <c r="I57" i="19"/>
  <c r="M78" i="19"/>
  <c r="I58" i="19"/>
  <c r="G61" i="19"/>
  <c r="D61" i="19" s="1"/>
  <c r="R61" i="19" s="1"/>
  <c r="G57" i="19"/>
  <c r="G59" i="19"/>
  <c r="G58" i="19"/>
  <c r="I60" i="19"/>
  <c r="R35" i="19"/>
  <c r="E7" i="20"/>
  <c r="E8" i="20"/>
  <c r="E11" i="20"/>
  <c r="R84" i="19"/>
  <c r="M12" i="20"/>
  <c r="M8" i="20"/>
  <c r="M9" i="20"/>
  <c r="K13" i="20"/>
  <c r="K9" i="20"/>
  <c r="L7" i="20"/>
  <c r="L15" i="20"/>
  <c r="L11" i="20"/>
  <c r="G11" i="20"/>
  <c r="I16" i="20"/>
  <c r="G14" i="20"/>
  <c r="I12" i="20"/>
  <c r="G10" i="20"/>
  <c r="I8" i="20"/>
  <c r="M10" i="20"/>
  <c r="I13" i="20"/>
  <c r="F8" i="20"/>
  <c r="I15" i="20"/>
  <c r="G13" i="20"/>
  <c r="I11" i="20"/>
  <c r="G9" i="20"/>
  <c r="I7" i="20"/>
  <c r="J16" i="20"/>
  <c r="H10" i="20"/>
  <c r="H15" i="20"/>
  <c r="F13" i="20"/>
  <c r="I10" i="20"/>
  <c r="K15" i="20"/>
  <c r="I9" i="20"/>
  <c r="R82" i="19"/>
  <c r="K14" i="20"/>
  <c r="K10" i="20"/>
  <c r="L14" i="20"/>
  <c r="M15" i="20"/>
  <c r="M11" i="20"/>
  <c r="M7" i="20"/>
  <c r="F12" i="20"/>
  <c r="J13" i="20"/>
  <c r="H7" i="20"/>
  <c r="J15" i="20"/>
  <c r="L13" i="20"/>
  <c r="J11" i="20"/>
  <c r="L9" i="20"/>
  <c r="J7" i="20"/>
  <c r="G8" i="20"/>
  <c r="K11" i="20"/>
  <c r="G7" i="20"/>
  <c r="J14" i="20"/>
  <c r="L12" i="20"/>
  <c r="J10" i="20"/>
  <c r="L8" i="20"/>
  <c r="H11" i="20"/>
  <c r="G15" i="20"/>
  <c r="J8" i="20"/>
  <c r="M14" i="20"/>
  <c r="K12" i="20"/>
  <c r="J9" i="20"/>
  <c r="H14" i="20"/>
  <c r="K7" i="20"/>
  <c r="R83" i="19"/>
  <c r="R19" i="19"/>
  <c r="O20" i="19"/>
  <c r="N11" i="23"/>
  <c r="K81" i="19" s="1"/>
  <c r="B12" i="23"/>
  <c r="G16" i="20"/>
  <c r="E22" i="18"/>
  <c r="I24" i="18"/>
  <c r="H24" i="18"/>
  <c r="H6" i="18" s="1"/>
  <c r="E24" i="18"/>
  <c r="M22" i="18"/>
  <c r="M23" i="18"/>
  <c r="L22" i="18"/>
  <c r="L6" i="18" s="1"/>
  <c r="I23" i="18"/>
  <c r="R41" i="12"/>
  <c r="J6" i="18"/>
  <c r="M16" i="20"/>
  <c r="H16" i="20"/>
  <c r="K6" i="18"/>
  <c r="C10" i="18"/>
  <c r="C12" i="18"/>
  <c r="C21" i="18"/>
  <c r="C14" i="18"/>
  <c r="C8" i="18"/>
  <c r="C19" i="18"/>
  <c r="C7" i="18"/>
  <c r="C9" i="18"/>
  <c r="C17" i="18"/>
  <c r="C16" i="18"/>
  <c r="C20" i="18"/>
  <c r="C18" i="18"/>
  <c r="C13" i="18"/>
  <c r="C11" i="18"/>
  <c r="C7" i="23"/>
  <c r="H13" i="21"/>
  <c r="H27" i="21"/>
  <c r="H19" i="21"/>
  <c r="Q6" i="18"/>
  <c r="O6" i="18"/>
  <c r="S6" i="18"/>
  <c r="N6" i="18"/>
  <c r="P6" i="18"/>
  <c r="R6" i="18"/>
  <c r="R28" i="12"/>
  <c r="D6" i="18"/>
  <c r="G6" i="18"/>
  <c r="F6" i="18"/>
  <c r="D59" i="19" l="1"/>
  <c r="R59" i="19" s="1"/>
  <c r="D57" i="19"/>
  <c r="D60" i="19"/>
  <c r="R60" i="19" s="1"/>
  <c r="C11" i="23"/>
  <c r="D58" i="19"/>
  <c r="R58" i="19" s="1"/>
  <c r="R85" i="19"/>
  <c r="O21" i="19"/>
  <c r="O22" i="19" s="1"/>
  <c r="O23" i="19" s="1"/>
  <c r="O24" i="19" s="1"/>
  <c r="B13" i="23"/>
  <c r="N12" i="23"/>
  <c r="H12" i="23"/>
  <c r="F12" i="23"/>
  <c r="G12" i="23"/>
  <c r="P12" i="23"/>
  <c r="K12" i="23"/>
  <c r="I12" i="23"/>
  <c r="Q12" i="23"/>
  <c r="M12" i="23"/>
  <c r="O12" i="23"/>
  <c r="J12" i="23"/>
  <c r="S12" i="23"/>
  <c r="D12" i="23"/>
  <c r="E20" i="19" s="1"/>
  <c r="D20" i="19" s="1"/>
  <c r="R20" i="19" s="1"/>
  <c r="R12" i="23"/>
  <c r="M82" i="19" s="1"/>
  <c r="E12" i="23"/>
  <c r="F40" i="19" s="1"/>
  <c r="L12" i="23"/>
  <c r="C23" i="18"/>
  <c r="M6" i="18"/>
  <c r="C22" i="18"/>
  <c r="C24" i="18"/>
  <c r="F17" i="20"/>
  <c r="J17" i="20"/>
  <c r="H17" i="20"/>
  <c r="G17" i="20"/>
  <c r="M17" i="20"/>
  <c r="L17" i="20"/>
  <c r="K17" i="20"/>
  <c r="I17" i="20"/>
  <c r="H12" i="21"/>
  <c r="H11" i="21" s="1"/>
  <c r="C8" i="23"/>
  <c r="C9" i="23"/>
  <c r="I6" i="18"/>
  <c r="G62" i="19" l="1"/>
  <c r="H62" i="19"/>
  <c r="K82" i="19"/>
  <c r="J62" i="19"/>
  <c r="L82" i="19"/>
  <c r="R57" i="19"/>
  <c r="I62" i="19"/>
  <c r="D40" i="19"/>
  <c r="E12" i="20"/>
  <c r="R86" i="19"/>
  <c r="O25" i="19"/>
  <c r="C12" i="23"/>
  <c r="N13" i="23"/>
  <c r="B14" i="23"/>
  <c r="D13" i="23"/>
  <c r="E21" i="19" s="1"/>
  <c r="D21" i="19" s="1"/>
  <c r="R21" i="19" s="1"/>
  <c r="H13" i="23"/>
  <c r="O13" i="23"/>
  <c r="P13" i="23"/>
  <c r="I13" i="23"/>
  <c r="G13" i="23"/>
  <c r="J13" i="23"/>
  <c r="R13" i="23"/>
  <c r="K13" i="23"/>
  <c r="L13" i="23"/>
  <c r="F13" i="23"/>
  <c r="S13" i="23"/>
  <c r="E13" i="23"/>
  <c r="F41" i="19" s="1"/>
  <c r="M13" i="23"/>
  <c r="Q13" i="23"/>
  <c r="L18" i="20"/>
  <c r="F18" i="20"/>
  <c r="K18" i="20"/>
  <c r="J18" i="20"/>
  <c r="I18" i="20"/>
  <c r="G18" i="20"/>
  <c r="M18" i="20"/>
  <c r="H18" i="20"/>
  <c r="I63" i="19" l="1"/>
  <c r="L83" i="19"/>
  <c r="G63" i="19"/>
  <c r="J63" i="19"/>
  <c r="H63" i="19"/>
  <c r="M83" i="19"/>
  <c r="D62" i="19"/>
  <c r="K83" i="19"/>
  <c r="D41" i="19"/>
  <c r="R41" i="19" s="1"/>
  <c r="E13" i="20"/>
  <c r="R40" i="19"/>
  <c r="R87" i="19"/>
  <c r="O26" i="19"/>
  <c r="C13" i="23"/>
  <c r="B15" i="23"/>
  <c r="N14" i="23"/>
  <c r="J14" i="23"/>
  <c r="H14" i="23"/>
  <c r="F14" i="23"/>
  <c r="I14" i="23"/>
  <c r="Q14" i="23"/>
  <c r="L14" i="23"/>
  <c r="M14" i="23"/>
  <c r="G14" i="23"/>
  <c r="K14" i="23"/>
  <c r="R14" i="23"/>
  <c r="E14" i="23"/>
  <c r="F42" i="19" s="1"/>
  <c r="O14" i="23"/>
  <c r="P14" i="23"/>
  <c r="L84" i="19" s="1"/>
  <c r="S14" i="23"/>
  <c r="D14" i="23"/>
  <c r="E22" i="19" s="1"/>
  <c r="D22" i="19" s="1"/>
  <c r="R22" i="19" s="1"/>
  <c r="H19" i="20"/>
  <c r="L19" i="20"/>
  <c r="F19" i="20"/>
  <c r="K19" i="20"/>
  <c r="G19" i="20"/>
  <c r="I19" i="20"/>
  <c r="J19" i="20"/>
  <c r="M19" i="20"/>
  <c r="G64" i="19" l="1"/>
  <c r="M84" i="19"/>
  <c r="R62" i="19"/>
  <c r="H64" i="19"/>
  <c r="I64" i="19"/>
  <c r="J64" i="19"/>
  <c r="K84" i="19"/>
  <c r="D63" i="19"/>
  <c r="R63" i="19" s="1"/>
  <c r="D42" i="19"/>
  <c r="E14" i="20"/>
  <c r="R88" i="19"/>
  <c r="O27" i="19"/>
  <c r="E15" i="23"/>
  <c r="F43" i="19" s="1"/>
  <c r="N15" i="23"/>
  <c r="B16" i="23"/>
  <c r="F15" i="23"/>
  <c r="R15" i="23"/>
  <c r="D15" i="23"/>
  <c r="E23" i="19" s="1"/>
  <c r="D23" i="19" s="1"/>
  <c r="R23" i="19" s="1"/>
  <c r="I15" i="23"/>
  <c r="G15" i="23"/>
  <c r="O15" i="23"/>
  <c r="S15" i="23"/>
  <c r="K15" i="23"/>
  <c r="P15" i="23"/>
  <c r="J15" i="23"/>
  <c r="M15" i="23"/>
  <c r="Q15" i="23"/>
  <c r="H15" i="23"/>
  <c r="H65" i="19" s="1"/>
  <c r="L15" i="23"/>
  <c r="H20" i="20"/>
  <c r="J20" i="20"/>
  <c r="M20" i="20"/>
  <c r="F20" i="20"/>
  <c r="L20" i="20"/>
  <c r="K20" i="20"/>
  <c r="I20" i="20"/>
  <c r="G20" i="20"/>
  <c r="D64" i="19" l="1"/>
  <c r="R64" i="19" s="1"/>
  <c r="I65" i="19"/>
  <c r="M85" i="19"/>
  <c r="G65" i="19"/>
  <c r="L85" i="19"/>
  <c r="K85" i="19"/>
  <c r="J65" i="19"/>
  <c r="D43" i="19"/>
  <c r="R43" i="19" s="1"/>
  <c r="E15" i="20"/>
  <c r="R42" i="19"/>
  <c r="R89" i="19"/>
  <c r="O28" i="19"/>
  <c r="O29" i="19" s="1"/>
  <c r="B17" i="23"/>
  <c r="O16" i="23"/>
  <c r="F16" i="23"/>
  <c r="G16" i="23"/>
  <c r="P16" i="23"/>
  <c r="L86" i="19" s="1"/>
  <c r="R16" i="23"/>
  <c r="D16" i="23"/>
  <c r="E24" i="19" s="1"/>
  <c r="D24" i="19" s="1"/>
  <c r="R24" i="19" s="1"/>
  <c r="H16" i="23"/>
  <c r="I16" i="23"/>
  <c r="M16" i="23"/>
  <c r="J16" i="23"/>
  <c r="K16" i="23"/>
  <c r="E16" i="23"/>
  <c r="F44" i="19" s="1"/>
  <c r="N16" i="23"/>
  <c r="Q16" i="23"/>
  <c r="L16" i="23"/>
  <c r="S16" i="23"/>
  <c r="C15" i="23"/>
  <c r="F21" i="20"/>
  <c r="I21" i="20"/>
  <c r="J21" i="20"/>
  <c r="H21" i="20"/>
  <c r="M21" i="20"/>
  <c r="G21" i="20"/>
  <c r="L21" i="20"/>
  <c r="K21" i="20"/>
  <c r="I66" i="19" l="1"/>
  <c r="H66" i="19"/>
  <c r="G66" i="19"/>
  <c r="J66" i="19"/>
  <c r="K86" i="19"/>
  <c r="M86" i="19"/>
  <c r="D65" i="19"/>
  <c r="D44" i="19"/>
  <c r="R44" i="19" s="1"/>
  <c r="E16" i="20"/>
  <c r="R90" i="19"/>
  <c r="O30" i="19"/>
  <c r="O31" i="19" s="1"/>
  <c r="O32" i="19" s="1"/>
  <c r="C16" i="23"/>
  <c r="B18" i="23"/>
  <c r="N17" i="23"/>
  <c r="H17" i="23"/>
  <c r="G17" i="23"/>
  <c r="I17" i="23"/>
  <c r="S17" i="23"/>
  <c r="P17" i="23"/>
  <c r="E17" i="23"/>
  <c r="F45" i="19" s="1"/>
  <c r="F17" i="23"/>
  <c r="R17" i="23"/>
  <c r="L17" i="23"/>
  <c r="K17" i="23"/>
  <c r="Q17" i="23"/>
  <c r="O17" i="23"/>
  <c r="J17" i="23"/>
  <c r="M17" i="23"/>
  <c r="D17" i="23"/>
  <c r="E25" i="19" s="1"/>
  <c r="D25" i="19" s="1"/>
  <c r="R25" i="19" s="1"/>
  <c r="F22" i="20"/>
  <c r="K22" i="20"/>
  <c r="L22" i="20"/>
  <c r="J22" i="20"/>
  <c r="H22" i="20"/>
  <c r="I22" i="20"/>
  <c r="G22" i="20"/>
  <c r="M22" i="20"/>
  <c r="D66" i="19" l="1"/>
  <c r="R66" i="19" s="1"/>
  <c r="J67" i="19"/>
  <c r="K87" i="19"/>
  <c r="M87" i="19"/>
  <c r="H67" i="19"/>
  <c r="R65" i="19"/>
  <c r="G67" i="19"/>
  <c r="I67" i="19"/>
  <c r="L87" i="19"/>
  <c r="D45" i="19"/>
  <c r="R45" i="19" s="1"/>
  <c r="E17" i="20"/>
  <c r="R91" i="19"/>
  <c r="D14" i="20"/>
  <c r="D11" i="20"/>
  <c r="D8" i="20"/>
  <c r="D15" i="20"/>
  <c r="D13" i="20"/>
  <c r="D17" i="20"/>
  <c r="D10" i="20"/>
  <c r="D12" i="20"/>
  <c r="D9" i="20"/>
  <c r="C17" i="23"/>
  <c r="B19" i="23"/>
  <c r="O18" i="23"/>
  <c r="H18" i="23"/>
  <c r="Q18" i="23"/>
  <c r="E18" i="23"/>
  <c r="F46" i="19" s="1"/>
  <c r="F18" i="23"/>
  <c r="S18" i="23"/>
  <c r="J18" i="23"/>
  <c r="L18" i="23"/>
  <c r="P18" i="23"/>
  <c r="I18" i="23"/>
  <c r="G18" i="23"/>
  <c r="R18" i="23"/>
  <c r="N18" i="23"/>
  <c r="M18" i="23"/>
  <c r="K18" i="23"/>
  <c r="D18" i="23"/>
  <c r="E26" i="19" s="1"/>
  <c r="D26" i="19" s="1"/>
  <c r="R26" i="19" s="1"/>
  <c r="H23" i="20"/>
  <c r="L23" i="20"/>
  <c r="F23" i="20"/>
  <c r="K23" i="20"/>
  <c r="G23" i="20"/>
  <c r="I23" i="20"/>
  <c r="J23" i="20"/>
  <c r="M23" i="20"/>
  <c r="C10" i="23"/>
  <c r="C14" i="23"/>
  <c r="M88" i="19" l="1"/>
  <c r="H68" i="19"/>
  <c r="L88" i="19"/>
  <c r="J68" i="19"/>
  <c r="D67" i="19"/>
  <c r="I68" i="19"/>
  <c r="K88" i="19"/>
  <c r="G68" i="19"/>
  <c r="D46" i="19"/>
  <c r="R46" i="19" s="1"/>
  <c r="E18" i="20"/>
  <c r="R92" i="19"/>
  <c r="D16" i="20"/>
  <c r="D18" i="20"/>
  <c r="C18" i="23"/>
  <c r="B20" i="23"/>
  <c r="S19" i="23"/>
  <c r="D19" i="23"/>
  <c r="E27" i="19" s="1"/>
  <c r="J19" i="23"/>
  <c r="N19" i="23"/>
  <c r="P19" i="23"/>
  <c r="F19" i="23"/>
  <c r="I19" i="23"/>
  <c r="K19" i="23"/>
  <c r="O19" i="23"/>
  <c r="E19" i="23"/>
  <c r="F47" i="19" s="1"/>
  <c r="R19" i="23"/>
  <c r="G19" i="23"/>
  <c r="Q19" i="23"/>
  <c r="H19" i="23"/>
  <c r="M19" i="23"/>
  <c r="L19" i="23"/>
  <c r="K24" i="20"/>
  <c r="K6" i="20" s="1"/>
  <c r="I24" i="20"/>
  <c r="I6" i="20" s="1"/>
  <c r="M24" i="20"/>
  <c r="M6" i="20" s="1"/>
  <c r="L24" i="20"/>
  <c r="L6" i="20" s="1"/>
  <c r="J24" i="20"/>
  <c r="J6" i="20" s="1"/>
  <c r="G24" i="20"/>
  <c r="G6" i="20" s="1"/>
  <c r="H24" i="20"/>
  <c r="H6" i="20" s="1"/>
  <c r="F24" i="20"/>
  <c r="F6" i="20" s="1"/>
  <c r="J69" i="19" l="1"/>
  <c r="G69" i="19"/>
  <c r="K89" i="19"/>
  <c r="M89" i="19"/>
  <c r="H69" i="19"/>
  <c r="L89" i="19"/>
  <c r="R67" i="19"/>
  <c r="I69" i="19"/>
  <c r="D68" i="19"/>
  <c r="R68" i="19" s="1"/>
  <c r="D47" i="19"/>
  <c r="R47" i="19" s="1"/>
  <c r="E19" i="20"/>
  <c r="D27" i="19"/>
  <c r="R27" i="19" s="1"/>
  <c r="D19" i="20"/>
  <c r="O22" i="20"/>
  <c r="R93" i="19"/>
  <c r="O19" i="20"/>
  <c r="S17" i="20"/>
  <c r="S10" i="20"/>
  <c r="R23" i="20"/>
  <c r="Q23" i="20"/>
  <c r="N17" i="20"/>
  <c r="N19" i="20"/>
  <c r="S19" i="20"/>
  <c r="Q21" i="20"/>
  <c r="S12" i="20"/>
  <c r="O15" i="20"/>
  <c r="O24" i="20"/>
  <c r="R22" i="20"/>
  <c r="S18" i="20"/>
  <c r="O21" i="20"/>
  <c r="Q20" i="20"/>
  <c r="O20" i="20"/>
  <c r="Q22" i="20"/>
  <c r="P18" i="20"/>
  <c r="B21" i="23"/>
  <c r="N20" i="23"/>
  <c r="S20" i="23"/>
  <c r="Q20" i="23"/>
  <c r="J20" i="23"/>
  <c r="K20" i="23"/>
  <c r="H20" i="23"/>
  <c r="R20" i="23"/>
  <c r="O20" i="23"/>
  <c r="F20" i="23"/>
  <c r="I20" i="23"/>
  <c r="D20" i="23"/>
  <c r="E28" i="19" s="1"/>
  <c r="L20" i="23"/>
  <c r="P20" i="23"/>
  <c r="L90" i="19" s="1"/>
  <c r="G20" i="23"/>
  <c r="E20" i="23"/>
  <c r="F48" i="19" s="1"/>
  <c r="M20" i="23"/>
  <c r="C19" i="23"/>
  <c r="E14" i="12"/>
  <c r="E13" i="12" s="1"/>
  <c r="E12" i="12" s="1"/>
  <c r="D15" i="12"/>
  <c r="E6" i="18"/>
  <c r="C15" i="18"/>
  <c r="C6" i="18" s="1"/>
  <c r="J70" i="19" l="1"/>
  <c r="H70" i="19"/>
  <c r="D69" i="19"/>
  <c r="R69" i="19" s="1"/>
  <c r="I70" i="19"/>
  <c r="G70" i="19"/>
  <c r="K90" i="19"/>
  <c r="M90" i="19"/>
  <c r="D48" i="19"/>
  <c r="R48" i="19" s="1"/>
  <c r="E20" i="20"/>
  <c r="D28" i="19"/>
  <c r="R28" i="19" s="1"/>
  <c r="D20" i="20"/>
  <c r="Q11" i="20"/>
  <c r="R21" i="20"/>
  <c r="R20" i="20"/>
  <c r="R18" i="20"/>
  <c r="S24" i="20"/>
  <c r="P21" i="20"/>
  <c r="R7" i="20"/>
  <c r="R8" i="20"/>
  <c r="N23" i="20"/>
  <c r="S21" i="20"/>
  <c r="Q17" i="20"/>
  <c r="S20" i="20"/>
  <c r="Q19" i="20"/>
  <c r="P19" i="20"/>
  <c r="P23" i="20"/>
  <c r="O23" i="20"/>
  <c r="S23" i="20"/>
  <c r="Q13" i="20"/>
  <c r="Q10" i="20"/>
  <c r="R15" i="20"/>
  <c r="P8" i="20"/>
  <c r="N24" i="20"/>
  <c r="R94" i="19"/>
  <c r="R76" i="19" s="1"/>
  <c r="R14" i="20"/>
  <c r="P13" i="20"/>
  <c r="N15" i="20"/>
  <c r="O14" i="20"/>
  <c r="Q7" i="20"/>
  <c r="S11" i="20"/>
  <c r="P11" i="20"/>
  <c r="O9" i="20"/>
  <c r="Q15" i="20"/>
  <c r="P10" i="20"/>
  <c r="S8" i="20"/>
  <c r="O12" i="20"/>
  <c r="P15" i="20"/>
  <c r="R12" i="20"/>
  <c r="N21" i="20"/>
  <c r="Q8" i="20"/>
  <c r="S13" i="20"/>
  <c r="R17" i="20"/>
  <c r="N20" i="20"/>
  <c r="P17" i="20"/>
  <c r="S22" i="20"/>
  <c r="S9" i="20"/>
  <c r="P9" i="20"/>
  <c r="N18" i="20"/>
  <c r="Q12" i="20"/>
  <c r="O17" i="20"/>
  <c r="O7" i="20"/>
  <c r="S16" i="20"/>
  <c r="R24" i="20"/>
  <c r="Q14" i="20"/>
  <c r="R10" i="20"/>
  <c r="N10" i="20"/>
  <c r="Q9" i="20"/>
  <c r="N12" i="20"/>
  <c r="P7" i="20"/>
  <c r="O8" i="20"/>
  <c r="N7" i="20"/>
  <c r="N14" i="20"/>
  <c r="R9" i="20"/>
  <c r="P12" i="20"/>
  <c r="Q16" i="20"/>
  <c r="R13" i="20"/>
  <c r="S14" i="20"/>
  <c r="O11" i="20"/>
  <c r="P16" i="20"/>
  <c r="S15" i="20"/>
  <c r="N22" i="20"/>
  <c r="O16" i="20"/>
  <c r="P14" i="20"/>
  <c r="O13" i="20"/>
  <c r="R11" i="20"/>
  <c r="O10" i="20"/>
  <c r="Q18" i="20"/>
  <c r="P24" i="20"/>
  <c r="P20" i="20"/>
  <c r="N9" i="20"/>
  <c r="N11" i="20"/>
  <c r="S7" i="20"/>
  <c r="N13" i="20"/>
  <c r="P22" i="20"/>
  <c r="N8" i="20"/>
  <c r="N16" i="20"/>
  <c r="R19" i="20"/>
  <c r="C19" i="20" s="1"/>
  <c r="Q24" i="20"/>
  <c r="R16" i="20"/>
  <c r="O18" i="20"/>
  <c r="B22" i="23"/>
  <c r="G21" i="23"/>
  <c r="D21" i="23"/>
  <c r="E29" i="19" s="1"/>
  <c r="J21" i="23"/>
  <c r="P21" i="23"/>
  <c r="M21" i="23"/>
  <c r="O21" i="23"/>
  <c r="N21" i="23"/>
  <c r="S21" i="23"/>
  <c r="R21" i="23"/>
  <c r="L21" i="23"/>
  <c r="F21" i="23"/>
  <c r="G71" i="19" s="1"/>
  <c r="I21" i="23"/>
  <c r="Q21" i="23"/>
  <c r="H21" i="23"/>
  <c r="E21" i="23"/>
  <c r="F49" i="19" s="1"/>
  <c r="K21" i="23"/>
  <c r="C20" i="23"/>
  <c r="R15" i="12"/>
  <c r="R14" i="12" s="1"/>
  <c r="R13" i="12" s="1"/>
  <c r="R12" i="12" s="1"/>
  <c r="D14" i="12"/>
  <c r="D13" i="12" s="1"/>
  <c r="D12" i="12" s="1"/>
  <c r="D70" i="19" l="1"/>
  <c r="R70" i="19" s="1"/>
  <c r="M91" i="19"/>
  <c r="H71" i="19"/>
  <c r="I71" i="19"/>
  <c r="J71" i="19"/>
  <c r="L91" i="19"/>
  <c r="K91" i="19"/>
  <c r="D49" i="19"/>
  <c r="R49" i="19" s="1"/>
  <c r="E21" i="20"/>
  <c r="D29" i="19"/>
  <c r="R29" i="19" s="1"/>
  <c r="D21" i="20"/>
  <c r="C8" i="20"/>
  <c r="C16" i="20"/>
  <c r="S6" i="20"/>
  <c r="P6" i="20"/>
  <c r="O6" i="20"/>
  <c r="C14" i="20"/>
  <c r="C12" i="20"/>
  <c r="C17" i="20"/>
  <c r="C11" i="20"/>
  <c r="Q6" i="20"/>
  <c r="C9" i="20"/>
  <c r="C10" i="20"/>
  <c r="C18" i="20"/>
  <c r="N6" i="20"/>
  <c r="R6" i="20"/>
  <c r="C13" i="20"/>
  <c r="C20" i="20"/>
  <c r="C15" i="20"/>
  <c r="B23" i="23"/>
  <c r="O22" i="23"/>
  <c r="G22" i="23"/>
  <c r="I22" i="23"/>
  <c r="L22" i="23"/>
  <c r="N22" i="23"/>
  <c r="Q22" i="23"/>
  <c r="P22" i="23"/>
  <c r="L92" i="19" s="1"/>
  <c r="K22" i="23"/>
  <c r="D22" i="23"/>
  <c r="E30" i="19" s="1"/>
  <c r="R22" i="23"/>
  <c r="M92" i="19" s="1"/>
  <c r="E22" i="23"/>
  <c r="F50" i="19" s="1"/>
  <c r="M22" i="23"/>
  <c r="H22" i="23"/>
  <c r="F22" i="23"/>
  <c r="J22" i="23"/>
  <c r="S22" i="23"/>
  <c r="C21" i="23"/>
  <c r="D71" i="19" l="1"/>
  <c r="R71" i="19" s="1"/>
  <c r="J72" i="19"/>
  <c r="I72" i="19"/>
  <c r="G72" i="19"/>
  <c r="H72" i="19"/>
  <c r="K92" i="19"/>
  <c r="D50" i="19"/>
  <c r="R50" i="19" s="1"/>
  <c r="E22" i="20"/>
  <c r="C21" i="20"/>
  <c r="D30" i="19"/>
  <c r="R30" i="19" s="1"/>
  <c r="D22" i="20"/>
  <c r="C22" i="23"/>
  <c r="B24" i="23"/>
  <c r="D23" i="23"/>
  <c r="E31" i="19" s="1"/>
  <c r="K23" i="23"/>
  <c r="P23" i="23"/>
  <c r="L93" i="19" s="1"/>
  <c r="J23" i="23"/>
  <c r="I23" i="23"/>
  <c r="O23" i="23"/>
  <c r="M23" i="23"/>
  <c r="Q23" i="23"/>
  <c r="N23" i="23"/>
  <c r="K93" i="19" s="1"/>
  <c r="S23" i="23"/>
  <c r="G23" i="23"/>
  <c r="L23" i="23"/>
  <c r="R23" i="23"/>
  <c r="F23" i="23"/>
  <c r="E23" i="23"/>
  <c r="F51" i="19" s="1"/>
  <c r="H23" i="23"/>
  <c r="M93" i="19" l="1"/>
  <c r="J73" i="19"/>
  <c r="I73" i="19"/>
  <c r="H73" i="19"/>
  <c r="D72" i="19"/>
  <c r="R72" i="19" s="1"/>
  <c r="G73" i="19"/>
  <c r="D51" i="19"/>
  <c r="R51" i="19" s="1"/>
  <c r="E23" i="20"/>
  <c r="C22" i="20"/>
  <c r="D31" i="19"/>
  <c r="R31" i="19" s="1"/>
  <c r="D23" i="20"/>
  <c r="C23" i="23"/>
  <c r="F24" i="23"/>
  <c r="L24" i="23"/>
  <c r="J24" i="23"/>
  <c r="G24" i="23"/>
  <c r="G6" i="23" s="1"/>
  <c r="O24" i="23"/>
  <c r="O6" i="23" s="1"/>
  <c r="H24" i="23"/>
  <c r="Q24" i="23"/>
  <c r="Q6" i="23" s="1"/>
  <c r="S24" i="23"/>
  <c r="S6" i="23" s="1"/>
  <c r="P24" i="23"/>
  <c r="M24" i="23"/>
  <c r="M6" i="23" s="1"/>
  <c r="K24" i="23"/>
  <c r="K6" i="23" s="1"/>
  <c r="I24" i="23"/>
  <c r="I6" i="23" s="1"/>
  <c r="N24" i="23"/>
  <c r="D24" i="23"/>
  <c r="E32" i="19" s="1"/>
  <c r="E24" i="23"/>
  <c r="R24" i="23"/>
  <c r="D73" i="19" l="1"/>
  <c r="R73" i="19" s="1"/>
  <c r="J6" i="23"/>
  <c r="I74" i="19"/>
  <c r="I56" i="19" s="1"/>
  <c r="I12" i="19" s="1"/>
  <c r="L6" i="23"/>
  <c r="J74" i="19"/>
  <c r="J56" i="19" s="1"/>
  <c r="J12" i="19" s="1"/>
  <c r="H6" i="23"/>
  <c r="H74" i="19"/>
  <c r="H56" i="19" s="1"/>
  <c r="H12" i="19" s="1"/>
  <c r="P6" i="23"/>
  <c r="L94" i="19"/>
  <c r="L76" i="19" s="1"/>
  <c r="L12" i="19" s="1"/>
  <c r="F6" i="23"/>
  <c r="G74" i="19"/>
  <c r="N6" i="23"/>
  <c r="K94" i="19"/>
  <c r="K76" i="19" s="1"/>
  <c r="K12" i="19" s="1"/>
  <c r="R6" i="23"/>
  <c r="M94" i="19"/>
  <c r="M76" i="19" s="1"/>
  <c r="M12" i="19" s="1"/>
  <c r="E6" i="23"/>
  <c r="F52" i="19"/>
  <c r="C23" i="20"/>
  <c r="D32" i="19"/>
  <c r="R32" i="19" s="1"/>
  <c r="D24" i="20"/>
  <c r="C24" i="23"/>
  <c r="C6" i="23" s="1"/>
  <c r="D6" i="23"/>
  <c r="D74" i="19" l="1"/>
  <c r="G56" i="19"/>
  <c r="G12" i="19" s="1"/>
  <c r="D52" i="19"/>
  <c r="F34" i="19"/>
  <c r="F13" i="19" s="1"/>
  <c r="F12" i="19" s="1"/>
  <c r="E24" i="20"/>
  <c r="E6" i="20" s="1"/>
  <c r="D7" i="20"/>
  <c r="D15" i="19"/>
  <c r="E14" i="19"/>
  <c r="E13" i="19" s="1"/>
  <c r="E12" i="19" s="1"/>
  <c r="R74" i="19" l="1"/>
  <c r="R56" i="19" s="1"/>
  <c r="D56" i="19"/>
  <c r="C24" i="20"/>
  <c r="R52" i="19"/>
  <c r="R34" i="19" s="1"/>
  <c r="D34" i="19"/>
  <c r="R15" i="19"/>
  <c r="R14" i="19" s="1"/>
  <c r="R13" i="19" s="1"/>
  <c r="R12" i="19" s="1"/>
  <c r="D14" i="19"/>
  <c r="C7" i="20"/>
  <c r="D6" i="20"/>
  <c r="C6" i="20" l="1"/>
  <c r="D13" i="19"/>
  <c r="D12" i="19" s="1"/>
</calcChain>
</file>

<file path=xl/sharedStrings.xml><?xml version="1.0" encoding="utf-8"?>
<sst xmlns="http://schemas.openxmlformats.org/spreadsheetml/2006/main" count="284" uniqueCount="77">
  <si>
    <t>STT</t>
  </si>
  <si>
    <t>TỔNG CỘNG</t>
  </si>
  <si>
    <t>A</t>
  </si>
  <si>
    <t>B</t>
  </si>
  <si>
    <t>Ghi chú</t>
  </si>
  <si>
    <t>Ghi chú:</t>
  </si>
  <si>
    <t>TÊN ĐƠN VỊ</t>
  </si>
  <si>
    <t>Mức hỗ trợ 1 tháng</t>
  </si>
  <si>
    <t>I</t>
  </si>
  <si>
    <t>Tên đơn vị</t>
  </si>
  <si>
    <t>KHỐI THCS</t>
  </si>
  <si>
    <t>Nhóm 1</t>
  </si>
  <si>
    <t>Đơn vị tính: ngàn đồng</t>
  </si>
  <si>
    <t>ỦY BAN NHÂN DÂN QUẬN____</t>
  </si>
  <si>
    <t>Thủ trưởng đơn vị</t>
  </si>
  <si>
    <t>Người lập bảng</t>
  </si>
  <si>
    <t>Họ tên:</t>
  </si>
  <si>
    <t>Số điện thoại:</t>
  </si>
  <si>
    <t>KHỐI MẦM NON</t>
  </si>
  <si>
    <t>KHỐI TIỂU HỌC</t>
  </si>
  <si>
    <t>Không thu học phí</t>
  </si>
  <si>
    <t>III</t>
  </si>
  <si>
    <t>IV</t>
  </si>
  <si>
    <t>Tên học sinh</t>
  </si>
  <si>
    <t>Lớp</t>
  </si>
  <si>
    <t>Số học sinh đi học thực tế</t>
  </si>
  <si>
    <t>Tổng tiền hỗ trợ</t>
  </si>
  <si>
    <t>PHÒNG GIÁO DỤC VÀ ĐÀO TẠO</t>
  </si>
  <si>
    <t>Theo Nghị Quyết số 17/2022/HĐND ngày 11 tháng 10 năm 2022</t>
  </si>
  <si>
    <t>Số tháng</t>
  </si>
  <si>
    <t>Khối 6</t>
  </si>
  <si>
    <t>Khối 7</t>
  </si>
  <si>
    <t>Khối 8</t>
  </si>
  <si>
    <t>Khối 9</t>
  </si>
  <si>
    <t>Nhà trẻ</t>
  </si>
  <si>
    <t>Mẫu giáo</t>
  </si>
  <si>
    <t>- Số tháng đi học thực tế: không quá 9 tháng</t>
  </si>
  <si>
    <t>- Mức hỗ trợ là phần chênh lệch mức học phí thực hiện theo mục 1 Điều 2 Nghị quyết 17/2022/NQ-HĐND</t>
  </si>
  <si>
    <t>Tổng số HS</t>
  </si>
  <si>
    <t>Ngày       tháng       năm 2022</t>
  </si>
  <si>
    <t>TT GDNN-GDTX</t>
  </si>
  <si>
    <t>Mẫu số 1a</t>
  </si>
  <si>
    <t>Số HS</t>
  </si>
  <si>
    <t>Mức hỗ trợ</t>
  </si>
  <si>
    <t>QUẬN HUYỆN</t>
  </si>
  <si>
    <t>NHÀ TRẺ</t>
  </si>
  <si>
    <t>MẪU GIÁO</t>
  </si>
  <si>
    <t>Khối 10</t>
  </si>
  <si>
    <t>Khối 11</t>
  </si>
  <si>
    <t>Khối 12</t>
  </si>
  <si>
    <t>Nhóm 2</t>
  </si>
  <si>
    <t>ngàn đồng</t>
  </si>
  <si>
    <t>Tổng</t>
  </si>
  <si>
    <t>Số học sinh dự toán</t>
  </si>
  <si>
    <t>2=3+…+11</t>
  </si>
  <si>
    <r>
      <t xml:space="preserve">Học kỳ II
</t>
    </r>
    <r>
      <rPr>
        <b/>
        <i/>
        <sz val="13"/>
        <color theme="1"/>
        <rFont val="Times"/>
        <charset val="163"/>
      </rPr>
      <t>(&lt;=5)</t>
    </r>
  </si>
  <si>
    <r>
      <t xml:space="preserve">Học kỳ I
</t>
    </r>
    <r>
      <rPr>
        <b/>
        <i/>
        <sz val="13"/>
        <color theme="1"/>
        <rFont val="Times"/>
        <charset val="163"/>
      </rPr>
      <t>(&lt;=4)</t>
    </r>
  </si>
  <si>
    <t>Cả năm học</t>
  </si>
  <si>
    <r>
      <t>16=2</t>
    </r>
    <r>
      <rPr>
        <b/>
        <sz val="9"/>
        <color theme="1"/>
        <rFont val="Times New Roman"/>
        <family val="1"/>
      </rPr>
      <t>×12×13</t>
    </r>
  </si>
  <si>
    <t>GDNN-GDTX</t>
  </si>
  <si>
    <t>- Không xóa, chèn cột (Ẩn cột nếu không có số liệu)</t>
  </si>
  <si>
    <r>
      <t xml:space="preserve">- Điền đầy đủ thông tin </t>
    </r>
    <r>
      <rPr>
        <b/>
        <sz val="13"/>
        <color theme="1"/>
        <rFont val="Times"/>
        <charset val="163"/>
      </rPr>
      <t>lớp</t>
    </r>
  </si>
  <si>
    <t>KHỐI THPT</t>
  </si>
  <si>
    <t>Mẫu số 1c</t>
  </si>
  <si>
    <t>Đơn vị</t>
  </si>
  <si>
    <t>BÁO CÁO THỰC HIỆN HỖ TRỢ CHÊNH LỆCH MỨC HỌC PHÍ NĂM HỌC 2022-2023
TRƯỜNG NGOÀI CÔNG LẬP NHÓM 1, 2 TRỰC THUỘC QUẬN HUYỆN</t>
  </si>
  <si>
    <t>Mẫu số 1b</t>
  </si>
  <si>
    <t>C</t>
  </si>
  <si>
    <r>
      <t>5=1</t>
    </r>
    <r>
      <rPr>
        <b/>
        <sz val="9"/>
        <color theme="1"/>
        <rFont val="Times New Roman"/>
        <family val="1"/>
      </rPr>
      <t>×2</t>
    </r>
  </si>
  <si>
    <t>BÁO CÁO THỰC HIỆN HỖ TRỢ HỌC PHÍ NĂM HỌC 2023-2024
TRƯỜNG CÔNG LẬP NHÓM 1, 2 TRỰC THUỘC QUẬN HUYỆN, THÀNH PHỐ THỦ ĐỨC</t>
  </si>
  <si>
    <t>Theo Nghị Quyết số 36/2023/HĐND ngày 08 tháng 12 năm 2023</t>
  </si>
  <si>
    <t>- Mức hỗ trợ theo mục 1 Điều 2 Nghị quyết 36/2023/NQ-HĐND</t>
  </si>
  <si>
    <t>Ngày       tháng       năm 2024</t>
  </si>
  <si>
    <t>DANH SÁCH HỌC SINH THỰC HIỆN HỖ TRỢ HỌC PHÍ 
NĂM HỌC 2023-2024</t>
  </si>
  <si>
    <t>- Mức hỗ trợ  theo mục 1 Điều 2 Nghị quyết 36/2023/NQ-HĐND</t>
  </si>
  <si>
    <t xml:space="preserve">TT GDNN-GDTX </t>
  </si>
  <si>
    <t>ĐƠN VỊ: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</si>
</sst>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3"/>
      <color theme="1"/>
      <name val="Times"/>
      <family val="2"/>
    </font>
    <font>
      <b/>
      <sz val="13"/>
      <color theme="1"/>
      <name val="Times"/>
      <family val="2"/>
    </font>
    <font>
      <i/>
      <sz val="13"/>
      <color theme="1"/>
      <name val="Times"/>
      <family val="2"/>
    </font>
    <font>
      <b/>
      <sz val="13"/>
      <color theme="1"/>
      <name val="Times"/>
    </font>
    <font>
      <b/>
      <u/>
      <sz val="14"/>
      <color rgb="FFFF0000"/>
      <name val="Times New Roman"/>
      <family val="1"/>
    </font>
    <font>
      <b/>
      <i/>
      <sz val="13"/>
      <color theme="1"/>
      <name val="Times"/>
    </font>
    <font>
      <b/>
      <sz val="14"/>
      <color theme="1"/>
      <name val="Times"/>
      <family val="2"/>
    </font>
    <font>
      <i/>
      <sz val="9"/>
      <color theme="1"/>
      <name val="Times New Roman"/>
      <family val="1"/>
    </font>
    <font>
      <b/>
      <sz val="13"/>
      <color theme="1"/>
      <name val="Times"/>
      <charset val="163"/>
    </font>
    <font>
      <i/>
      <sz val="13"/>
      <color theme="1"/>
      <name val="Times"/>
      <charset val="163"/>
    </font>
    <font>
      <sz val="8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name val="Times New Roman"/>
      <family val="1"/>
      <charset val="163"/>
    </font>
    <font>
      <b/>
      <sz val="13"/>
      <color theme="1"/>
      <name val="Times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sz val="13"/>
      <color theme="1"/>
      <name val="Times"/>
      <family val="2"/>
      <charset val="163"/>
    </font>
    <font>
      <sz val="11"/>
      <color theme="1"/>
      <name val="Times New Roman"/>
      <family val="1"/>
      <charset val="163"/>
    </font>
    <font>
      <sz val="11"/>
      <color theme="1"/>
      <name val="Times"/>
      <family val="2"/>
      <charset val="163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i/>
      <sz val="13"/>
      <color theme="1"/>
      <name val="Times"/>
      <charset val="163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8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quotePrefix="1" applyFont="1" applyAlignment="1">
      <alignment vertical="center"/>
    </xf>
    <xf numFmtId="0" fontId="8" fillId="0" borderId="0" xfId="0" applyFont="1"/>
    <xf numFmtId="0" fontId="3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  <xf numFmtId="0" fontId="16" fillId="6" borderId="1" xfId="0" applyFont="1" applyFill="1" applyBorder="1"/>
    <xf numFmtId="0" fontId="17" fillId="0" borderId="0" xfId="0" applyFont="1" applyAlignment="1">
      <alignment vertical="center"/>
    </xf>
    <xf numFmtId="0" fontId="18" fillId="5" borderId="1" xfId="0" applyFont="1" applyFill="1" applyBorder="1" applyAlignment="1">
      <alignment horizontal="center"/>
    </xf>
    <xf numFmtId="0" fontId="18" fillId="5" borderId="1" xfId="0" applyFont="1" applyFill="1" applyBorder="1"/>
    <xf numFmtId="0" fontId="19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15" fillId="7" borderId="11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3" fontId="18" fillId="5" borderId="1" xfId="0" applyNumberFormat="1" applyFont="1" applyFill="1" applyBorder="1"/>
    <xf numFmtId="3" fontId="16" fillId="6" borderId="1" xfId="0" applyNumberFormat="1" applyFont="1" applyFill="1" applyBorder="1"/>
    <xf numFmtId="3" fontId="22" fillId="3" borderId="1" xfId="0" applyNumberFormat="1" applyFont="1" applyFill="1" applyBorder="1" applyAlignment="1">
      <alignment vertical="center"/>
    </xf>
    <xf numFmtId="3" fontId="17" fillId="5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G6" si="2">SUM(F7:F24)</f>
        <v>0</v>
      </c>
      <c r="G6" s="46">
        <f t="shared" si="2"/>
        <v>0</v>
      </c>
      <c r="H6" s="46">
        <f t="shared" ref="H6" si="3">SUM(H7:H24)</f>
        <v>0</v>
      </c>
      <c r="I6" s="46">
        <f t="shared" ref="I6" si="4">SUM(I7:I24)</f>
        <v>0</v>
      </c>
      <c r="J6" s="46">
        <f t="shared" ref="J6" si="5">SUM(J7:J24)</f>
        <v>0</v>
      </c>
      <c r="K6" s="46">
        <f t="shared" ref="K6" si="6">SUM(K7:K24)</f>
        <v>0</v>
      </c>
      <c r="L6" s="46">
        <f t="shared" ref="L6" si="7">SUM(L7:L24)</f>
        <v>0</v>
      </c>
      <c r="M6" s="46">
        <f t="shared" ref="M6" si="8">SUM(M7:M24)</f>
        <v>0</v>
      </c>
      <c r="N6" s="46">
        <f t="shared" ref="N6" si="9">SUM(N7:N24)</f>
        <v>0</v>
      </c>
      <c r="O6" s="46">
        <f t="shared" ref="O6" si="10">SUM(O7:O24)</f>
        <v>0</v>
      </c>
      <c r="P6" s="46">
        <f t="shared" ref="P6" si="11">SUM(P7:P24)</f>
        <v>0</v>
      </c>
      <c r="Q6" s="46">
        <f t="shared" ref="Q6" si="12">SUM(Q7:Q24)</f>
        <v>0</v>
      </c>
      <c r="R6" s="46">
        <f t="shared" ref="R6" si="13">SUM(R7:R24)</f>
        <v>0</v>
      </c>
      <c r="S6" s="46">
        <f t="shared" ref="S6" si="14">SUM(S7:S24)</f>
        <v>0</v>
      </c>
    </row>
    <row r="7" spans="2:20" x14ac:dyDescent="0.25">
      <c r="B7" s="1">
        <v>9</v>
      </c>
      <c r="C7" s="2">
        <f>SUM(D7:S7)</f>
        <v>0</v>
      </c>
      <c r="D7" s="2">
        <f>SUMIFS('Công lập-TH'!$E$15:$E$19,'Công lập-TH'!$O$15:$O$19,'Tổng hợp'!$B7,'Công lập-TH'!N$15:N$19,'Tổng hợp'!$D$3)</f>
        <v>0</v>
      </c>
      <c r="E7" s="2">
        <f>SUMIFS('Công lập-TH'!$F$21:$F$25,'Công lập-TH'!$O$21:$O$25,'Tổng hợp'!$B7,'Công lập-TH'!$N$21:$N$25,'Tổng hợp'!$E$3)</f>
        <v>0</v>
      </c>
      <c r="F7" s="2">
        <f>SUMIFS('Công lập-TH'!$G$29:$G$40,'Công lập-TH'!$O$29:$O$40,$B7,'Công lập-TH'!$N$29:$N$40,$F$3)</f>
        <v>0</v>
      </c>
      <c r="G7" s="2">
        <f>SUMIFS('Công lập-TH'!$G$29:$G$40,'Công lập-TH'!$O$29:$O$40,$B7,'Công lập-TH'!$N$29:$N$40,$G$3)</f>
        <v>0</v>
      </c>
      <c r="H7" s="2">
        <f>SUMIFS('Công lập-TH'!$H$29:$H$40,'Công lập-TH'!$O$29:$O$40,$B7,'Công lập-TH'!$N$29:$N$40,$H$3)</f>
        <v>0</v>
      </c>
      <c r="I7" s="2">
        <f>SUMIFS('Công lập-TH'!$H$29:$H$40,'Công lập-TH'!$O$29:$O$40,$B7,'Công lập-TH'!$N$29:$N$40,$I$3)</f>
        <v>0</v>
      </c>
      <c r="J7" s="2">
        <f>SUMIFS('Công lập-TH'!$I$29:$I$40,'Công lập-TH'!$O$29:$O$40,$B7,'Công lập-TH'!$N$29:$N$40,$J$3)</f>
        <v>0</v>
      </c>
      <c r="K7" s="2">
        <f>SUMIFS('Công lập-TH'!$I$29:$I$40,'Công lập-TH'!$O$29:$O$40,$B7,'Công lập-TH'!$N$29:$N$40,$K$3)</f>
        <v>0</v>
      </c>
      <c r="L7" s="2">
        <f>SUMIFS('Công lập-TH'!$J$29:$J$40,'Công lập-TH'!$O$29:$O$40,$B7,'Công lập-TH'!$N$29:$N$40,$L$3)</f>
        <v>0</v>
      </c>
      <c r="M7" s="2">
        <f>SUMIFS('Công lập-TH'!$J$29:$J$40,'Công lập-TH'!$O$29:$O$40,$B7,'Công lập-TH'!$N$29:$N$40,$M$3)</f>
        <v>0</v>
      </c>
      <c r="N7" s="2">
        <f>SUMIFS('Công lập-TH'!$K$42:$K$44,'Công lập-TH'!$O$42:$O$44,$B7,'Công lập-TH'!$N$42:$N$44,$N$3)</f>
        <v>0</v>
      </c>
      <c r="O7" s="2">
        <f>SUMIFS('Công lập-TH'!$K$42:$K$44,'Công lập-TH'!$O$42:$O$44,$B7,'Công lập-TH'!$N$42:$N$44,$O$3)</f>
        <v>0</v>
      </c>
      <c r="P7" s="2">
        <f>SUMIFS('Công lập-TH'!$L$42:$L$44,'Công lập-TH'!$O$42:$O$44,$B7,'Công lập-TH'!$N$42:$N$44,$P$3)</f>
        <v>0</v>
      </c>
      <c r="Q7" s="2">
        <f>SUMIFS('Công lập-TH'!$L$42:$L$44,'Công lập-TH'!$O$42:$O$44,$B7,'Công lập-TH'!$N$42:$N$44,$Q$3)</f>
        <v>0</v>
      </c>
      <c r="R7" s="2">
        <f>SUMIFS('Công lập-TH'!$M$42:$M$44,'Công lập-TH'!$O$42:$O$44,$B7,'Công lập-TH'!$N$42:$N$44,$R$3)</f>
        <v>0</v>
      </c>
      <c r="S7" s="2">
        <f>SUMIFS('Công lập-TH'!$M$42:$M$44,'Công lập-TH'!$O$42:$O$44,$B7,'Công lập-TH'!$N$42:$N$44,$S$3)</f>
        <v>0</v>
      </c>
    </row>
    <row r="8" spans="2:20" x14ac:dyDescent="0.25">
      <c r="B8" s="1">
        <f>B7-0.5</f>
        <v>8.5</v>
      </c>
      <c r="C8" s="2">
        <f t="shared" ref="C8:C24" si="15">SUM(D8:S8)</f>
        <v>0</v>
      </c>
      <c r="D8" s="2">
        <f>SUMIFS('Công lập-TH'!$E$15:$E$19,'Công lập-TH'!$O$15:$O$19,'Tổng hợp'!$B8,'Công lập-TH'!N$15:N$19,'Tổng hợp'!$D$3)</f>
        <v>0</v>
      </c>
      <c r="E8" s="2">
        <f>SUMIFS('Công lập-TH'!$F$21:$F$25,'Công lập-TH'!$O$21:$O$25,'Tổng hợp'!$B8,'Công lập-TH'!$N$21:$N$25,'Tổng hợp'!$E$3)</f>
        <v>0</v>
      </c>
      <c r="F8" s="2">
        <f>SUMIFS('Công lập-TH'!$G$29:$G$40,'Công lập-TH'!$O$29:$O$40,$B8,'Công lập-TH'!$N$29:$N$40,$F$3)</f>
        <v>0</v>
      </c>
      <c r="G8" s="2">
        <f>SUMIFS('Công lập-TH'!$G$29:$G$40,'Công lập-TH'!$O$29:$O$40,$B8,'Công lập-TH'!$N$29:$N$40,$G$3)</f>
        <v>0</v>
      </c>
      <c r="H8" s="2">
        <f>SUMIFS('Công lập-TH'!$H$29:$H$40,'Công lập-TH'!$O$29:$O$40,$B8,'Công lập-TH'!$N$29:$N$40,$H$3)</f>
        <v>0</v>
      </c>
      <c r="I8" s="2">
        <f>SUMIFS('Công lập-TH'!$H$29:$H$40,'Công lập-TH'!$O$29:$O$40,$B8,'Công lập-TH'!$N$29:$N$40,$I$3)</f>
        <v>0</v>
      </c>
      <c r="J8" s="2">
        <f>SUMIFS('Công lập-TH'!$I$29:$I$40,'Công lập-TH'!$O$29:$O$40,$B8,'Công lập-TH'!$N$29:$N$40,$J$3)</f>
        <v>0</v>
      </c>
      <c r="K8" s="2">
        <f>SUMIFS('Công lập-TH'!$I$29:$I$40,'Công lập-TH'!$O$29:$O$40,$B8,'Công lập-TH'!$N$29:$N$40,$K$3)</f>
        <v>0</v>
      </c>
      <c r="L8" s="2">
        <f>SUMIFS('Công lập-TH'!$J$29:$J$40,'Công lập-TH'!$O$29:$O$40,$B8,'Công lập-TH'!$N$29:$N$40,$L$3)</f>
        <v>0</v>
      </c>
      <c r="M8" s="2">
        <f>SUMIFS('Công lập-TH'!$J$29:$J$40,'Công lập-TH'!$O$29:$O$40,$B8,'Công lập-TH'!$N$29:$N$40,$M$3)</f>
        <v>0</v>
      </c>
      <c r="N8" s="2">
        <f>SUMIFS('Công lập-TH'!$K$42:$K$44,'Công lập-TH'!$O$42:$O$44,$B8,'Công lập-TH'!$N$42:$N$44,$N$3)</f>
        <v>0</v>
      </c>
      <c r="O8" s="2">
        <f>SUMIFS('Công lập-TH'!$K$42:$K$44,'Công lập-TH'!$O$42:$O$44,$B8,'Công lập-TH'!$N$42:$N$44,$O$3)</f>
        <v>0</v>
      </c>
      <c r="P8" s="2">
        <f>SUMIFS('Công lập-TH'!$M$42:$M$44,'Công lập-TH'!$O$42:$O$44,$B8,'Công lập-TH'!$N$42:$N$44,$P$3)</f>
        <v>0</v>
      </c>
      <c r="Q8" s="2">
        <f>SUMIFS('Công lập-TH'!$M$42:$M$44,'Công lập-TH'!$O$42:$O$44,$B8,'Công lập-TH'!$N$42:$N$44,$Q$3)</f>
        <v>0</v>
      </c>
      <c r="R8" s="2">
        <f>SUMIFS('Công lập-TH'!$M$42:$M$44,'Công lập-TH'!$O$42:$O$44,$B8,'Công lập-TH'!$N$42:$N$44,$R$3)</f>
        <v>0</v>
      </c>
      <c r="S8" s="2">
        <f>SUMIFS('Công lập-TH'!$M$42:$M$44,'Công lập-TH'!$O$42:$O$44,$B8,'Công lập-TH'!$N$42:$N$44,$S$3)</f>
        <v>0</v>
      </c>
    </row>
    <row r="9" spans="2:20" x14ac:dyDescent="0.25">
      <c r="B9" s="1">
        <f t="shared" ref="B9:B24" si="16">B8-0.5</f>
        <v>8</v>
      </c>
      <c r="C9" s="2">
        <f t="shared" si="15"/>
        <v>0</v>
      </c>
      <c r="D9" s="2">
        <f>SUMIFS('Công lập-TH'!$E$15:$E$19,'Công lập-TH'!$O$15:$O$19,'Tổng hợp'!$B9,'Công lập-TH'!N$15:N$19,'Tổng hợp'!$D$3)</f>
        <v>0</v>
      </c>
      <c r="E9" s="2">
        <f>SUMIFS('Công lập-TH'!$F$21:$F$25,'Công lập-TH'!$O$21:$O$25,'Tổng hợp'!$B9,'Công lập-TH'!$N$21:$N$25,'Tổng hợp'!$E$3)</f>
        <v>0</v>
      </c>
      <c r="F9" s="2">
        <f>SUMIFS('Công lập-TH'!$G$29:$G$40,'Công lập-TH'!$O$29:$O$40,$B9,'Công lập-TH'!$N$29:$N$40,$F$3)</f>
        <v>0</v>
      </c>
      <c r="G9" s="2">
        <f>SUMIFS('Công lập-TH'!$G$29:$G$40,'Công lập-TH'!$O$29:$O$40,$B9,'Công lập-TH'!$N$29:$N$40,$G$3)</f>
        <v>0</v>
      </c>
      <c r="H9" s="2">
        <f>SUMIFS('Công lập-TH'!$H$29:$H$40,'Công lập-TH'!$O$29:$O$40,$B9,'Công lập-TH'!$N$29:$N$40,$H$3)</f>
        <v>0</v>
      </c>
      <c r="I9" s="2">
        <f>SUMIFS('Công lập-TH'!$H$29:$H$40,'Công lập-TH'!$O$29:$O$40,$B9,'Công lập-TH'!$N$29:$N$40,$I$3)</f>
        <v>0</v>
      </c>
      <c r="J9" s="2">
        <f>SUMIFS('Công lập-TH'!$I$29:$I$40,'Công lập-TH'!$O$29:$O$40,$B9,'Công lập-TH'!$N$29:$N$40,$J$3)</f>
        <v>0</v>
      </c>
      <c r="K9" s="2">
        <f>SUMIFS('Công lập-TH'!$I$29:$I$40,'Công lập-TH'!$O$29:$O$40,$B9,'Công lập-TH'!$N$29:$N$40,$K$3)</f>
        <v>0</v>
      </c>
      <c r="L9" s="2">
        <f>SUMIFS('Công lập-TH'!$J$29:$J$40,'Công lập-TH'!$O$29:$O$40,$B9,'Công lập-TH'!$N$29:$N$40,$L$3)</f>
        <v>0</v>
      </c>
      <c r="M9" s="2">
        <f>SUMIFS('Công lập-TH'!$J$29:$J$40,'Công lập-TH'!$O$29:$O$40,$B9,'Công lập-TH'!$N$29:$N$40,$M$3)</f>
        <v>0</v>
      </c>
      <c r="N9" s="2">
        <f>SUMIFS('Công lập-TH'!$K$42:$K$44,'Công lập-TH'!$O$42:$O$44,$B9,'Công lập-TH'!$N$42:$N$44,$N$3)</f>
        <v>0</v>
      </c>
      <c r="O9" s="2">
        <f>SUMIFS('Công lập-TH'!$K$42:$K$44,'Công lập-TH'!$O$42:$O$44,$B9,'Công lập-TH'!$N$42:$N$44,$O$3)</f>
        <v>0</v>
      </c>
      <c r="P9" s="2">
        <f>SUMIFS('Công lập-TH'!$M$42:$M$44,'Công lập-TH'!$O$42:$O$44,$B9,'Công lập-TH'!$N$42:$N$44,$P$3)</f>
        <v>0</v>
      </c>
      <c r="Q9" s="2">
        <f>SUMIFS('Công lập-TH'!$M$42:$M$44,'Công lập-TH'!$O$42:$O$44,$B9,'Công lập-TH'!$N$42:$N$44,$Q$3)</f>
        <v>0</v>
      </c>
      <c r="R9" s="2">
        <f>SUMIFS('Công lập-TH'!$M$42:$M$44,'Công lập-TH'!$O$42:$O$44,$B9,'Công lập-TH'!$N$42:$N$44,$R$3)</f>
        <v>0</v>
      </c>
      <c r="S9" s="2">
        <f>SUMIFS('Công lập-TH'!$M$42:$M$44,'Công lập-TH'!$O$42:$O$44,$B9,'Công lập-TH'!$N$42:$N$44,$S$3)</f>
        <v>0</v>
      </c>
    </row>
    <row r="10" spans="2:20" x14ac:dyDescent="0.25">
      <c r="B10" s="1">
        <f t="shared" si="16"/>
        <v>7.5</v>
      </c>
      <c r="C10" s="2">
        <f t="shared" si="15"/>
        <v>0</v>
      </c>
      <c r="D10" s="2">
        <f>SUMIFS('Công lập-TH'!$E$15:$E$19,'Công lập-TH'!$O$15:$O$19,'Tổng hợp'!$B10,'Công lập-TH'!N$15:N$19,'Tổng hợp'!$D$3)</f>
        <v>0</v>
      </c>
      <c r="E10" s="2">
        <f>SUMIFS('Công lập-TH'!$F$21:$F$25,'Công lập-TH'!$O$21:$O$25,'Tổng hợp'!$B10,'Công lập-TH'!$N$21:$N$25,'Tổng hợp'!$E$3)</f>
        <v>0</v>
      </c>
      <c r="F10" s="2">
        <f>SUMIFS('Công lập-TH'!$G$29:$G$40,'Công lập-TH'!$O$29:$O$40,$B10,'Công lập-TH'!$N$29:$N$40,$F$3)</f>
        <v>0</v>
      </c>
      <c r="G10" s="2">
        <f>SUMIFS('Công lập-TH'!$G$29:$G$40,'Công lập-TH'!$O$29:$O$40,$B10,'Công lập-TH'!$N$29:$N$40,$G$3)</f>
        <v>0</v>
      </c>
      <c r="H10" s="2">
        <f>SUMIFS('Công lập-TH'!$H$29:$H$40,'Công lập-TH'!$O$29:$O$40,$B10,'Công lập-TH'!$N$29:$N$40,$H$3)</f>
        <v>0</v>
      </c>
      <c r="I10" s="2">
        <f>SUMIFS('Công lập-TH'!$H$29:$H$40,'Công lập-TH'!$O$29:$O$40,$B10,'Công lập-TH'!$N$29:$N$40,$I$3)</f>
        <v>0</v>
      </c>
      <c r="J10" s="2">
        <f>SUMIFS('Công lập-TH'!$I$29:$I$40,'Công lập-TH'!$O$29:$O$40,$B10,'Công lập-TH'!$N$29:$N$40,$J$3)</f>
        <v>0</v>
      </c>
      <c r="K10" s="2">
        <f>SUMIFS('Công lập-TH'!$I$29:$I$40,'Công lập-TH'!$O$29:$O$40,$B10,'Công lập-TH'!$N$29:$N$40,$K$3)</f>
        <v>0</v>
      </c>
      <c r="L10" s="2">
        <f>SUMIFS('Công lập-TH'!$J$29:$J$40,'Công lập-TH'!$O$29:$O$40,$B10,'Công lập-TH'!$N$29:$N$40,$L$3)</f>
        <v>0</v>
      </c>
      <c r="M10" s="2">
        <f>SUMIFS('Công lập-TH'!$J$29:$J$40,'Công lập-TH'!$O$29:$O$40,$B10,'Công lập-TH'!$N$29:$N$40,$M$3)</f>
        <v>0</v>
      </c>
      <c r="N10" s="2">
        <f>SUMIFS('Công lập-TH'!$K$42:$K$44,'Công lập-TH'!$O$42:$O$44,$B10,'Công lập-TH'!$N$42:$N$44,$N$3)</f>
        <v>0</v>
      </c>
      <c r="O10" s="2">
        <f>SUMIFS('Công lập-TH'!$K$42:$K$44,'Công lập-TH'!$O$42:$O$44,$B10,'Công lập-TH'!$N$42:$N$44,$O$3)</f>
        <v>0</v>
      </c>
      <c r="P10" s="2">
        <f>SUMIFS('Công lập-TH'!$M$42:$M$44,'Công lập-TH'!$O$42:$O$44,$B10,'Công lập-TH'!$N$42:$N$44,$P$3)</f>
        <v>0</v>
      </c>
      <c r="Q10" s="2">
        <f>SUMIFS('Công lập-TH'!$M$42:$M$44,'Công lập-TH'!$O$42:$O$44,$B10,'Công lập-TH'!$N$42:$N$44,$Q$3)</f>
        <v>0</v>
      </c>
      <c r="R10" s="2">
        <f>SUMIFS('Công lập-TH'!$M$42:$M$44,'Công lập-TH'!$O$42:$O$44,$B10,'Công lập-TH'!$N$42:$N$44,$R$3)</f>
        <v>0</v>
      </c>
      <c r="S10" s="2">
        <f>SUMIFS('Công lập-TH'!$M$42:$M$44,'Công lập-TH'!$O$42:$O$44,$B10,'Công lập-TH'!$N$42:$N$44,$S$3)</f>
        <v>0</v>
      </c>
    </row>
    <row r="11" spans="2:20" x14ac:dyDescent="0.25">
      <c r="B11" s="1">
        <f t="shared" si="16"/>
        <v>7</v>
      </c>
      <c r="C11" s="2">
        <f t="shared" si="15"/>
        <v>0</v>
      </c>
      <c r="D11" s="2">
        <f>SUMIFS('Công lập-TH'!$E$15:$E$19,'Công lập-TH'!$O$15:$O$19,'Tổng hợp'!$B11,'Công lập-TH'!N$15:N$19,'Tổng hợp'!$D$3)</f>
        <v>0</v>
      </c>
      <c r="E11" s="2">
        <f>SUMIFS('Công lập-TH'!$F$21:$F$25,'Công lập-TH'!$O$21:$O$25,'Tổng hợp'!$B11,'Công lập-TH'!$N$21:$N$25,'Tổng hợp'!$E$3)</f>
        <v>0</v>
      </c>
      <c r="F11" s="2">
        <f>SUMIFS('Công lập-TH'!$G$29:$G$40,'Công lập-TH'!$O$29:$O$40,$B11,'Công lập-TH'!$N$29:$N$40,$F$3)</f>
        <v>0</v>
      </c>
      <c r="G11" s="2">
        <f>SUMIFS('Công lập-TH'!$G$29:$G$40,'Công lập-TH'!$O$29:$O$40,$B11,'Công lập-TH'!$N$29:$N$40,$G$3)</f>
        <v>0</v>
      </c>
      <c r="H11" s="2">
        <f>SUMIFS('Công lập-TH'!$H$29:$H$40,'Công lập-TH'!$O$29:$O$40,$B11,'Công lập-TH'!$N$29:$N$40,$H$3)</f>
        <v>0</v>
      </c>
      <c r="I11" s="2">
        <f>SUMIFS('Công lập-TH'!$H$29:$H$40,'Công lập-TH'!$O$29:$O$40,$B11,'Công lập-TH'!$N$29:$N$40,$I$3)</f>
        <v>0</v>
      </c>
      <c r="J11" s="2">
        <f>SUMIFS('Công lập-TH'!$I$29:$I$40,'Công lập-TH'!$O$29:$O$40,$B11,'Công lập-TH'!$N$29:$N$40,$J$3)</f>
        <v>0</v>
      </c>
      <c r="K11" s="2">
        <f>SUMIFS('Công lập-TH'!$I$29:$I$40,'Công lập-TH'!$O$29:$O$40,$B11,'Công lập-TH'!$N$29:$N$40,$K$3)</f>
        <v>0</v>
      </c>
      <c r="L11" s="2">
        <f>SUMIFS('Công lập-TH'!$J$29:$J$40,'Công lập-TH'!$O$29:$O$40,$B11,'Công lập-TH'!$N$29:$N$40,$L$3)</f>
        <v>0</v>
      </c>
      <c r="M11" s="2">
        <f>SUMIFS('Công lập-TH'!$J$29:$J$40,'Công lập-TH'!$O$29:$O$40,$B11,'Công lập-TH'!$N$29:$N$40,$M$3)</f>
        <v>0</v>
      </c>
      <c r="N11" s="2">
        <f>SUMIFS('Công lập-TH'!$K$42:$K$44,'Công lập-TH'!$O$42:$O$44,$B11,'Công lập-TH'!$N$42:$N$44,$N$3)</f>
        <v>0</v>
      </c>
      <c r="O11" s="2">
        <f>SUMIFS('Công lập-TH'!$K$42:$K$44,'Công lập-TH'!$O$42:$O$44,$B11,'Công lập-TH'!$N$42:$N$44,$O$3)</f>
        <v>0</v>
      </c>
      <c r="P11" s="2">
        <f>SUMIFS('Công lập-TH'!$M$42:$M$44,'Công lập-TH'!$O$42:$O$44,$B11,'Công lập-TH'!$N$42:$N$44,$P$3)</f>
        <v>0</v>
      </c>
      <c r="Q11" s="2">
        <f>SUMIFS('Công lập-TH'!$M$42:$M$44,'Công lập-TH'!$O$42:$O$44,$B11,'Công lập-TH'!$N$42:$N$44,$Q$3)</f>
        <v>0</v>
      </c>
      <c r="R11" s="2">
        <f>SUMIFS('Công lập-TH'!$M$42:$M$44,'Công lập-TH'!$O$42:$O$44,$B11,'Công lập-TH'!$N$42:$N$44,$R$3)</f>
        <v>0</v>
      </c>
      <c r="S11" s="2">
        <f>SUMIFS('Công lập-TH'!$M$42:$M$44,'Công lập-TH'!$O$42:$O$44,$B11,'Công lập-TH'!$N$42:$N$44,$S$3)</f>
        <v>0</v>
      </c>
    </row>
    <row r="12" spans="2:20" x14ac:dyDescent="0.25">
      <c r="B12" s="1">
        <f t="shared" si="16"/>
        <v>6.5</v>
      </c>
      <c r="C12" s="2">
        <f t="shared" si="15"/>
        <v>0</v>
      </c>
      <c r="D12" s="2">
        <f>SUMIFS('Công lập-TH'!$E$15:$E$19,'Công lập-TH'!$O$15:$O$19,'Tổng hợp'!$B12,'Công lập-TH'!N$15:N$19,'Tổng hợp'!$D$3)</f>
        <v>0</v>
      </c>
      <c r="E12" s="2">
        <f>SUMIFS('Công lập-TH'!$F$21:$F$25,'Công lập-TH'!$O$21:$O$25,'Tổng hợp'!$B12,'Công lập-TH'!$N$21:$N$25,'Tổng hợp'!$E$3)</f>
        <v>0</v>
      </c>
      <c r="F12" s="2">
        <f>SUMIFS('Công lập-TH'!$G$29:$G$40,'Công lập-TH'!$O$29:$O$40,$B12,'Công lập-TH'!$N$29:$N$40,$F$3)</f>
        <v>0</v>
      </c>
      <c r="G12" s="2">
        <f>SUMIFS('Công lập-TH'!$G$29:$G$40,'Công lập-TH'!$O$29:$O$40,$B12,'Công lập-TH'!$N$29:$N$40,$G$3)</f>
        <v>0</v>
      </c>
      <c r="H12" s="2">
        <f>SUMIFS('Công lập-TH'!$H$29:$H$40,'Công lập-TH'!$O$29:$O$40,$B12,'Công lập-TH'!$N$29:$N$40,$H$3)</f>
        <v>0</v>
      </c>
      <c r="I12" s="2">
        <f>SUMIFS('Công lập-TH'!$H$29:$H$40,'Công lập-TH'!$O$29:$O$40,$B12,'Công lập-TH'!$N$29:$N$40,$I$3)</f>
        <v>0</v>
      </c>
      <c r="J12" s="2">
        <f>SUMIFS('Công lập-TH'!$I$29:$I$40,'Công lập-TH'!$O$29:$O$40,$B12,'Công lập-TH'!$N$29:$N$40,$J$3)</f>
        <v>0</v>
      </c>
      <c r="K12" s="2">
        <f>SUMIFS('Công lập-TH'!$I$29:$I$40,'Công lập-TH'!$O$29:$O$40,$B12,'Công lập-TH'!$N$29:$N$40,$K$3)</f>
        <v>0</v>
      </c>
      <c r="L12" s="2">
        <f>SUMIFS('Công lập-TH'!$J$29:$J$40,'Công lập-TH'!$O$29:$O$40,$B12,'Công lập-TH'!$N$29:$N$40,$L$3)</f>
        <v>0</v>
      </c>
      <c r="M12" s="2">
        <f>SUMIFS('Công lập-TH'!$J$29:$J$40,'Công lập-TH'!$O$29:$O$40,$B12,'Công lập-TH'!$N$29:$N$40,$M$3)</f>
        <v>0</v>
      </c>
      <c r="N12" s="2">
        <f>SUMIFS('Công lập-TH'!$K$42:$K$44,'Công lập-TH'!$O$42:$O$44,$B12,'Công lập-TH'!$N$42:$N$44,$N$3)</f>
        <v>0</v>
      </c>
      <c r="O12" s="2">
        <f>SUMIFS('Công lập-TH'!$K$42:$K$44,'Công lập-TH'!$O$42:$O$44,$B12,'Công lập-TH'!$N$42:$N$44,$O$3)</f>
        <v>0</v>
      </c>
      <c r="P12" s="2">
        <f>SUMIFS('Công lập-TH'!$M$42:$M$44,'Công lập-TH'!$O$42:$O$44,$B12,'Công lập-TH'!$N$42:$N$44,$P$3)</f>
        <v>0</v>
      </c>
      <c r="Q12" s="2">
        <f>SUMIFS('Công lập-TH'!$M$42:$M$44,'Công lập-TH'!$O$42:$O$44,$B12,'Công lập-TH'!$N$42:$N$44,$Q$3)</f>
        <v>0</v>
      </c>
      <c r="R12" s="2">
        <f>SUMIFS('Công lập-TH'!$M$42:$M$44,'Công lập-TH'!$O$42:$O$44,$B12,'Công lập-TH'!$N$42:$N$44,$R$3)</f>
        <v>0</v>
      </c>
      <c r="S12" s="2">
        <f>SUMIFS('Công lập-TH'!$M$42:$M$44,'Công lập-TH'!$O$42:$O$44,$B12,'Công lập-TH'!$N$42:$N$44,$S$3)</f>
        <v>0</v>
      </c>
    </row>
    <row r="13" spans="2:20" x14ac:dyDescent="0.25">
      <c r="B13" s="1">
        <f t="shared" si="16"/>
        <v>6</v>
      </c>
      <c r="C13" s="2">
        <f t="shared" si="15"/>
        <v>0</v>
      </c>
      <c r="D13" s="2">
        <f>SUMIFS('Công lập-TH'!$E$15:$E$19,'Công lập-TH'!$O$15:$O$19,'Tổng hợp'!$B13,'Công lập-TH'!N$15:N$19,'Tổng hợp'!$D$3)</f>
        <v>0</v>
      </c>
      <c r="E13" s="2">
        <f>SUMIFS('Công lập-TH'!$F$21:$F$25,'Công lập-TH'!$O$21:$O$25,'Tổng hợp'!$B13,'Công lập-TH'!$N$21:$N$25,'Tổng hợp'!$E$3)</f>
        <v>0</v>
      </c>
      <c r="F13" s="2">
        <f>SUMIFS('Công lập-TH'!$G$29:$G$40,'Công lập-TH'!$O$29:$O$40,$B13,'Công lập-TH'!$N$29:$N$40,$F$3)</f>
        <v>0</v>
      </c>
      <c r="G13" s="2">
        <f>SUMIFS('Công lập-TH'!$G$29:$G$40,'Công lập-TH'!$O$29:$O$40,$B13,'Công lập-TH'!$N$29:$N$40,$G$3)</f>
        <v>0</v>
      </c>
      <c r="H13" s="2">
        <f>SUMIFS('Công lập-TH'!$H$29:$H$40,'Công lập-TH'!$O$29:$O$40,$B13,'Công lập-TH'!$N$29:$N$40,$H$3)</f>
        <v>0</v>
      </c>
      <c r="I13" s="2">
        <f>SUMIFS('Công lập-TH'!$H$29:$H$40,'Công lập-TH'!$O$29:$O$40,$B13,'Công lập-TH'!$N$29:$N$40,$I$3)</f>
        <v>0</v>
      </c>
      <c r="J13" s="2">
        <f>SUMIFS('Công lập-TH'!$I$29:$I$40,'Công lập-TH'!$O$29:$O$40,$B13,'Công lập-TH'!$N$29:$N$40,$J$3)</f>
        <v>0</v>
      </c>
      <c r="K13" s="2">
        <f>SUMIFS('Công lập-TH'!$I$29:$I$40,'Công lập-TH'!$O$29:$O$40,$B13,'Công lập-TH'!$N$29:$N$40,$K$3)</f>
        <v>0</v>
      </c>
      <c r="L13" s="2">
        <f>SUMIFS('Công lập-TH'!$J$29:$J$40,'Công lập-TH'!$O$29:$O$40,$B13,'Công lập-TH'!$N$29:$N$40,$L$3)</f>
        <v>0</v>
      </c>
      <c r="M13" s="2">
        <f>SUMIFS('Công lập-TH'!$J$29:$J$40,'Công lập-TH'!$O$29:$O$40,$B13,'Công lập-TH'!$N$29:$N$40,$M$3)</f>
        <v>0</v>
      </c>
      <c r="N13" s="2">
        <f>SUMIFS('Công lập-TH'!$K$42:$K$44,'Công lập-TH'!$O$42:$O$44,$B13,'Công lập-TH'!$N$42:$N$44,$N$3)</f>
        <v>0</v>
      </c>
      <c r="O13" s="2">
        <f>SUMIFS('Công lập-TH'!$K$42:$K$44,'Công lập-TH'!$O$42:$O$44,$B13,'Công lập-TH'!$N$42:$N$44,$O$3)</f>
        <v>0</v>
      </c>
      <c r="P13" s="2">
        <f>SUMIFS('Công lập-TH'!$M$42:$M$44,'Công lập-TH'!$O$42:$O$44,$B13,'Công lập-TH'!$N$42:$N$44,$P$3)</f>
        <v>0</v>
      </c>
      <c r="Q13" s="2">
        <f>SUMIFS('Công lập-TH'!$M$42:$M$44,'Công lập-TH'!$O$42:$O$44,$B13,'Công lập-TH'!$N$42:$N$44,$Q$3)</f>
        <v>0</v>
      </c>
      <c r="R13" s="2">
        <f>SUMIFS('Công lập-TH'!$M$42:$M$44,'Công lập-TH'!$O$42:$O$44,$B13,'Công lập-TH'!$N$42:$N$44,$R$3)</f>
        <v>0</v>
      </c>
      <c r="S13" s="2">
        <f>SUMIFS('Công lập-TH'!$M$42:$M$44,'Công lập-TH'!$O$42:$O$44,$B13,'Công lập-TH'!$N$42:$N$44,$S$3)</f>
        <v>0</v>
      </c>
    </row>
    <row r="14" spans="2:20" x14ac:dyDescent="0.25">
      <c r="B14" s="1">
        <f t="shared" si="16"/>
        <v>5.5</v>
      </c>
      <c r="C14" s="2">
        <f t="shared" si="15"/>
        <v>0</v>
      </c>
      <c r="D14" s="2">
        <f>SUMIFS('Công lập-TH'!$E$15:$E$19,'Công lập-TH'!$O$15:$O$19,'Tổng hợp'!$B14,'Công lập-TH'!N$15:N$19,'Tổng hợp'!$D$3)</f>
        <v>0</v>
      </c>
      <c r="E14" s="2">
        <f>SUMIFS('Công lập-TH'!$F$21:$F$25,'Công lập-TH'!$O$21:$O$25,'Tổng hợp'!$B14,'Công lập-TH'!$N$21:$N$25,'Tổng hợp'!$E$3)</f>
        <v>0</v>
      </c>
      <c r="F14" s="2">
        <f>SUMIFS('Công lập-TH'!$G$29:$G$40,'Công lập-TH'!$O$29:$O$40,$B14,'Công lập-TH'!$N$29:$N$40,$F$3)</f>
        <v>0</v>
      </c>
      <c r="G14" s="2">
        <f>SUMIFS('Công lập-TH'!$G$29:$G$40,'Công lập-TH'!$O$29:$O$40,$B14,'Công lập-TH'!$N$29:$N$40,$G$3)</f>
        <v>0</v>
      </c>
      <c r="H14" s="2">
        <f>SUMIFS('Công lập-TH'!$H$29:$H$40,'Công lập-TH'!$O$29:$O$40,$B14,'Công lập-TH'!$N$29:$N$40,$H$3)</f>
        <v>0</v>
      </c>
      <c r="I14" s="2">
        <f>SUMIFS('Công lập-TH'!$H$29:$H$40,'Công lập-TH'!$O$29:$O$40,$B14,'Công lập-TH'!$N$29:$N$40,$I$3)</f>
        <v>0</v>
      </c>
      <c r="J14" s="2">
        <f>SUMIFS('Công lập-TH'!$I$29:$I$40,'Công lập-TH'!$O$29:$O$40,$B14,'Công lập-TH'!$N$29:$N$40,$J$3)</f>
        <v>0</v>
      </c>
      <c r="K14" s="2">
        <f>SUMIFS('Công lập-TH'!$I$29:$I$40,'Công lập-TH'!$O$29:$O$40,$B14,'Công lập-TH'!$N$29:$N$40,$K$3)</f>
        <v>0</v>
      </c>
      <c r="L14" s="2">
        <f>SUMIFS('Công lập-TH'!$J$29:$J$40,'Công lập-TH'!$O$29:$O$40,$B14,'Công lập-TH'!$N$29:$N$40,$L$3)</f>
        <v>0</v>
      </c>
      <c r="M14" s="2">
        <f>SUMIFS('Công lập-TH'!$J$29:$J$40,'Công lập-TH'!$O$29:$O$40,$B14,'Công lập-TH'!$N$29:$N$40,$M$3)</f>
        <v>0</v>
      </c>
      <c r="N14" s="2">
        <f>SUMIFS('Công lập-TH'!$K$42:$K$44,'Công lập-TH'!$O$42:$O$44,$B14,'Công lập-TH'!$N$42:$N$44,$N$3)</f>
        <v>0</v>
      </c>
      <c r="O14" s="2">
        <f>SUMIFS('Công lập-TH'!$K$42:$K$44,'Công lập-TH'!$O$42:$O$44,$B14,'Công lập-TH'!$N$42:$N$44,$O$3)</f>
        <v>0</v>
      </c>
      <c r="P14" s="2">
        <f>SUMIFS('Công lập-TH'!$M$42:$M$44,'Công lập-TH'!$O$42:$O$44,$B14,'Công lập-TH'!$N$42:$N$44,$P$3)</f>
        <v>0</v>
      </c>
      <c r="Q14" s="2">
        <f>SUMIFS('Công lập-TH'!$M$42:$M$44,'Công lập-TH'!$O$42:$O$44,$B14,'Công lập-TH'!$N$42:$N$44,$Q$3)</f>
        <v>0</v>
      </c>
      <c r="R14" s="2">
        <f>SUMIFS('Công lập-TH'!$M$42:$M$44,'Công lập-TH'!$O$42:$O$44,$B14,'Công lập-TH'!$N$42:$N$44,$R$3)</f>
        <v>0</v>
      </c>
      <c r="S14" s="2">
        <f>SUMIFS('Công lập-TH'!$M$42:$M$44,'Công lập-TH'!$O$42:$O$44,$B14,'Công lập-TH'!$N$42:$N$44,$S$3)</f>
        <v>0</v>
      </c>
    </row>
    <row r="15" spans="2:20" x14ac:dyDescent="0.25">
      <c r="B15" s="1">
        <f t="shared" si="16"/>
        <v>5</v>
      </c>
      <c r="C15" s="2">
        <f t="shared" si="15"/>
        <v>0</v>
      </c>
      <c r="D15" s="2">
        <f>SUMIFS('Công lập-TH'!$E$15:$E$19,'Công lập-TH'!$O$15:$O$19,'Tổng hợp'!$B15,'Công lập-TH'!N$15:N$19,'Tổng hợp'!$D$3)</f>
        <v>0</v>
      </c>
      <c r="E15" s="2">
        <f>SUMIFS('Công lập-TH'!$F$21:$F$25,'Công lập-TH'!$O$21:$O$25,'Tổng hợp'!$B15,'Công lập-TH'!$N$21:$N$25,'Tổng hợp'!$E$3)</f>
        <v>0</v>
      </c>
      <c r="F15" s="2">
        <f>SUMIFS('Công lập-TH'!$G$29:$G$40,'Công lập-TH'!$O$29:$O$40,$B15,'Công lập-TH'!$N$29:$N$40,$F$3)</f>
        <v>0</v>
      </c>
      <c r="G15" s="2">
        <f>SUMIFS('Công lập-TH'!$G$29:$G$40,'Công lập-TH'!$O$29:$O$40,$B15,'Công lập-TH'!$N$29:$N$40,$G$3)</f>
        <v>0</v>
      </c>
      <c r="H15" s="2">
        <f>SUMIFS('Công lập-TH'!$H$29:$H$40,'Công lập-TH'!$O$29:$O$40,$B15,'Công lập-TH'!$N$29:$N$40,$H$3)</f>
        <v>0</v>
      </c>
      <c r="I15" s="2">
        <f>SUMIFS('Công lập-TH'!$H$29:$H$40,'Công lập-TH'!$O$29:$O$40,$B15,'Công lập-TH'!$N$29:$N$40,$I$3)</f>
        <v>0</v>
      </c>
      <c r="J15" s="2">
        <f>SUMIFS('Công lập-TH'!$I$29:$I$40,'Công lập-TH'!$O$29:$O$40,$B15,'Công lập-TH'!$N$29:$N$40,$J$3)</f>
        <v>0</v>
      </c>
      <c r="K15" s="2">
        <f>SUMIFS('Công lập-TH'!$I$29:$I$40,'Công lập-TH'!$O$29:$O$40,$B15,'Công lập-TH'!$N$29:$N$40,$K$3)</f>
        <v>0</v>
      </c>
      <c r="L15" s="2">
        <f>SUMIFS('Công lập-TH'!$J$29:$J$40,'Công lập-TH'!$O$29:$O$40,$B15,'Công lập-TH'!$N$29:$N$40,$L$3)</f>
        <v>0</v>
      </c>
      <c r="M15" s="2">
        <f>SUMIFS('Công lập-TH'!$J$29:$J$40,'Công lập-TH'!$O$29:$O$40,$B15,'Công lập-TH'!$N$29:$N$40,$M$3)</f>
        <v>0</v>
      </c>
      <c r="N15" s="2">
        <f>SUMIFS('Công lập-TH'!$K$42:$K$44,'Công lập-TH'!$O$42:$O$44,$B15,'Công lập-TH'!$N$42:$N$44,$N$3)</f>
        <v>0</v>
      </c>
      <c r="O15" s="2">
        <f>SUMIFS('Công lập-TH'!$K$42:$K$44,'Công lập-TH'!$O$42:$O$44,$B15,'Công lập-TH'!$N$42:$N$44,$O$3)</f>
        <v>0</v>
      </c>
      <c r="P15" s="2">
        <f>SUMIFS('Công lập-TH'!$M$42:$M$44,'Công lập-TH'!$O$42:$O$44,$B15,'Công lập-TH'!$N$42:$N$44,$P$3)</f>
        <v>0</v>
      </c>
      <c r="Q15" s="2">
        <f>SUMIFS('Công lập-TH'!$M$42:$M$44,'Công lập-TH'!$O$42:$O$44,$B15,'Công lập-TH'!$N$42:$N$44,$Q$3)</f>
        <v>0</v>
      </c>
      <c r="R15" s="2">
        <f>SUMIFS('Công lập-TH'!$M$42:$M$44,'Công lập-TH'!$O$42:$O$44,$B15,'Công lập-TH'!$N$42:$N$44,$R$3)</f>
        <v>0</v>
      </c>
      <c r="S15" s="2">
        <f>SUMIFS('Công lập-TH'!$M$42:$M$44,'Công lập-TH'!$O$42:$O$44,$B15,'Công lập-TH'!$N$42:$N$44,$S$3)</f>
        <v>0</v>
      </c>
    </row>
    <row r="16" spans="2:20" x14ac:dyDescent="0.25">
      <c r="B16" s="1">
        <f t="shared" si="16"/>
        <v>4.5</v>
      </c>
      <c r="C16" s="2">
        <f t="shared" si="15"/>
        <v>0</v>
      </c>
      <c r="D16" s="2">
        <f>SUMIFS('Công lập-TH'!$E$15:$E$19,'Công lập-TH'!$O$15:$O$19,'Tổng hợp'!$B16,'Công lập-TH'!N$15:N$19,'Tổng hợp'!$D$3)</f>
        <v>0</v>
      </c>
      <c r="E16" s="2">
        <f>SUMIFS('Công lập-TH'!$F$21:$F$25,'Công lập-TH'!$O$21:$O$25,'Tổng hợp'!$B16,'Công lập-TH'!$N$21:$N$25,'Tổng hợp'!$E$3)</f>
        <v>0</v>
      </c>
      <c r="F16" s="2">
        <f>SUMIFS('Công lập-TH'!$G$29:$G$40,'Công lập-TH'!$O$29:$O$40,$B16,'Công lập-TH'!$N$29:$N$40,$F$3)</f>
        <v>0</v>
      </c>
      <c r="G16" s="2">
        <f>SUMIFS('Công lập-TH'!$G$29:$G$40,'Công lập-TH'!$O$29:$O$40,$B16,'Công lập-TH'!$N$29:$N$40,$G$3)</f>
        <v>0</v>
      </c>
      <c r="H16" s="2">
        <f>SUMIFS('Công lập-TH'!$H$29:$H$40,'Công lập-TH'!$O$29:$O$40,$B16,'Công lập-TH'!$N$29:$N$40,$H$3)</f>
        <v>0</v>
      </c>
      <c r="I16" s="2">
        <f>SUMIFS('Công lập-TH'!$H$29:$H$40,'Công lập-TH'!$O$29:$O$40,$B16,'Công lập-TH'!$N$29:$N$40,$I$3)</f>
        <v>0</v>
      </c>
      <c r="J16" s="2">
        <f>SUMIFS('Công lập-TH'!$I$29:$I$40,'Công lập-TH'!$O$29:$O$40,$B16,'Công lập-TH'!$N$29:$N$40,$J$3)</f>
        <v>0</v>
      </c>
      <c r="K16" s="2">
        <f>SUMIFS('Công lập-TH'!$I$29:$I$40,'Công lập-TH'!$O$29:$O$40,$B16,'Công lập-TH'!$N$29:$N$40,$K$3)</f>
        <v>0</v>
      </c>
      <c r="L16" s="2">
        <f>SUMIFS('Công lập-TH'!$J$29:$J$40,'Công lập-TH'!$O$29:$O$40,$B16,'Công lập-TH'!$N$29:$N$40,$L$3)</f>
        <v>0</v>
      </c>
      <c r="M16" s="2">
        <f>SUMIFS('Công lập-TH'!$J$29:$J$40,'Công lập-TH'!$O$29:$O$40,$B16,'Công lập-TH'!$N$29:$N$40,$M$3)</f>
        <v>0</v>
      </c>
      <c r="N16" s="2">
        <f>SUMIFS('Công lập-TH'!$K$42:$K$44,'Công lập-TH'!$O$42:$O$44,$B16,'Công lập-TH'!$N$42:$N$44,$N$3)</f>
        <v>0</v>
      </c>
      <c r="O16" s="2">
        <f>SUMIFS('Công lập-TH'!$K$42:$K$44,'Công lập-TH'!$O$42:$O$44,$B16,'Công lập-TH'!$N$42:$N$44,$O$3)</f>
        <v>0</v>
      </c>
      <c r="P16" s="2">
        <f>SUMIFS('Công lập-TH'!$M$42:$M$44,'Công lập-TH'!$O$42:$O$44,$B16,'Công lập-TH'!$N$42:$N$44,$P$3)</f>
        <v>0</v>
      </c>
      <c r="Q16" s="2">
        <f>SUMIFS('Công lập-TH'!$M$42:$M$44,'Công lập-TH'!$O$42:$O$44,$B16,'Công lập-TH'!$N$42:$N$44,$Q$3)</f>
        <v>0</v>
      </c>
      <c r="R16" s="2">
        <f>SUMIFS('Công lập-TH'!$M$42:$M$44,'Công lập-TH'!$O$42:$O$44,$B16,'Công lập-TH'!$N$42:$N$44,$R$3)</f>
        <v>0</v>
      </c>
      <c r="S16" s="2">
        <f>SUMIFS('Công lập-TH'!$M$42:$M$44,'Công lập-TH'!$O$42:$O$44,$B16,'Công lập-TH'!$N$42:$N$44,$S$3)</f>
        <v>0</v>
      </c>
    </row>
    <row r="17" spans="2:19" x14ac:dyDescent="0.25">
      <c r="B17" s="1">
        <f t="shared" si="16"/>
        <v>4</v>
      </c>
      <c r="C17" s="2">
        <f t="shared" si="15"/>
        <v>0</v>
      </c>
      <c r="D17" s="2">
        <f>SUMIFS('Công lập-TH'!$E$15:$E$19,'Công lập-TH'!$O$15:$O$19,'Tổng hợp'!$B17,'Công lập-TH'!N$15:N$19,'Tổng hợp'!$D$3)</f>
        <v>0</v>
      </c>
      <c r="E17" s="2">
        <f>SUMIFS('Công lập-TH'!$F$21:$F$25,'Công lập-TH'!$O$21:$O$25,'Tổng hợp'!$B17,'Công lập-TH'!$N$21:$N$25,'Tổng hợp'!$E$3)</f>
        <v>0</v>
      </c>
      <c r="F17" s="2">
        <f>SUMIFS('Công lập-TH'!$G$29:$G$40,'Công lập-TH'!$O$29:$O$40,$B17,'Công lập-TH'!$N$29:$N$40,$F$3)</f>
        <v>0</v>
      </c>
      <c r="G17" s="2">
        <f>SUMIFS('Công lập-TH'!$G$29:$G$40,'Công lập-TH'!$O$29:$O$40,$B17,'Công lập-TH'!$N$29:$N$40,$G$3)</f>
        <v>0</v>
      </c>
      <c r="H17" s="2">
        <f>SUMIFS('Công lập-TH'!$H$29:$H$40,'Công lập-TH'!$O$29:$O$40,$B17,'Công lập-TH'!$N$29:$N$40,$H$3)</f>
        <v>0</v>
      </c>
      <c r="I17" s="2">
        <f>SUMIFS('Công lập-TH'!$H$29:$H$40,'Công lập-TH'!$O$29:$O$40,$B17,'Công lập-TH'!$N$29:$N$40,$I$3)</f>
        <v>0</v>
      </c>
      <c r="J17" s="2">
        <f>SUMIFS('Công lập-TH'!$I$29:$I$40,'Công lập-TH'!$O$29:$O$40,$B17,'Công lập-TH'!$N$29:$N$40,$J$3)</f>
        <v>0</v>
      </c>
      <c r="K17" s="2">
        <f>SUMIFS('Công lập-TH'!$I$29:$I$40,'Công lập-TH'!$O$29:$O$40,$B17,'Công lập-TH'!$N$29:$N$40,$K$3)</f>
        <v>0</v>
      </c>
      <c r="L17" s="2">
        <f>SUMIFS('Công lập-TH'!$J$29:$J$40,'Công lập-TH'!$O$29:$O$40,$B17,'Công lập-TH'!$N$29:$N$40,$L$3)</f>
        <v>0</v>
      </c>
      <c r="M17" s="2">
        <f>SUMIFS('Công lập-TH'!$J$29:$J$40,'Công lập-TH'!$O$29:$O$40,$B17,'Công lập-TH'!$N$29:$N$40,$M$3)</f>
        <v>0</v>
      </c>
      <c r="N17" s="2">
        <f>SUMIFS('Công lập-TH'!$K$42:$K$44,'Công lập-TH'!$O$42:$O$44,$B17,'Công lập-TH'!$N$42:$N$44,$N$3)</f>
        <v>0</v>
      </c>
      <c r="O17" s="2">
        <f>SUMIFS('Công lập-TH'!$K$42:$K$44,'Công lập-TH'!$O$42:$O$44,$B17,'Công lập-TH'!$N$42:$N$44,$O$3)</f>
        <v>0</v>
      </c>
      <c r="P17" s="2">
        <f>SUMIFS('Công lập-TH'!$M$42:$M$44,'Công lập-TH'!$O$42:$O$44,$B17,'Công lập-TH'!$N$42:$N$44,$P$3)</f>
        <v>0</v>
      </c>
      <c r="Q17" s="2">
        <f>SUMIFS('Công lập-TH'!$M$42:$M$44,'Công lập-TH'!$O$42:$O$44,$B17,'Công lập-TH'!$N$42:$N$44,$Q$3)</f>
        <v>0</v>
      </c>
      <c r="R17" s="2">
        <f>SUMIFS('Công lập-TH'!$M$42:$M$44,'Công lập-TH'!$O$42:$O$44,$B17,'Công lập-TH'!$N$42:$N$44,$R$3)</f>
        <v>0</v>
      </c>
      <c r="S17" s="2">
        <f>SUMIFS('Công lập-TH'!$M$42:$M$44,'Công lập-TH'!$O$42:$O$44,$B17,'Công lập-TH'!$N$42:$N$44,$S$3)</f>
        <v>0</v>
      </c>
    </row>
    <row r="18" spans="2:19" x14ac:dyDescent="0.25">
      <c r="B18" s="1">
        <f t="shared" si="16"/>
        <v>3.5</v>
      </c>
      <c r="C18" s="2">
        <f t="shared" si="15"/>
        <v>0</v>
      </c>
      <c r="D18" s="2">
        <f>SUMIFS('Công lập-TH'!$E$15:$E$19,'Công lập-TH'!$O$15:$O$19,'Tổng hợp'!$B18,'Công lập-TH'!N$15:N$19,'Tổng hợp'!$D$3)</f>
        <v>0</v>
      </c>
      <c r="E18" s="2">
        <f>SUMIFS('Công lập-TH'!$F$21:$F$25,'Công lập-TH'!$O$21:$O$25,'Tổng hợp'!$B18,'Công lập-TH'!$N$21:$N$25,'Tổng hợp'!$E$3)</f>
        <v>0</v>
      </c>
      <c r="F18" s="2">
        <f>SUMIFS('Công lập-TH'!$G$29:$G$40,'Công lập-TH'!$O$29:$O$40,$B18,'Công lập-TH'!$N$29:$N$40,$F$3)</f>
        <v>0</v>
      </c>
      <c r="G18" s="2">
        <f>SUMIFS('Công lập-TH'!$G$29:$G$40,'Công lập-TH'!$O$29:$O$40,$B18,'Công lập-TH'!$N$29:$N$40,$G$3)</f>
        <v>0</v>
      </c>
      <c r="H18" s="2">
        <f>SUMIFS('Công lập-TH'!$H$29:$H$40,'Công lập-TH'!$O$29:$O$40,$B18,'Công lập-TH'!$N$29:$N$40,$H$3)</f>
        <v>0</v>
      </c>
      <c r="I18" s="2">
        <f>SUMIFS('Công lập-TH'!$H$29:$H$40,'Công lập-TH'!$O$29:$O$40,$B18,'Công lập-TH'!$N$29:$N$40,$I$3)</f>
        <v>0</v>
      </c>
      <c r="J18" s="2">
        <f>SUMIFS('Công lập-TH'!$I$29:$I$40,'Công lập-TH'!$O$29:$O$40,$B18,'Công lập-TH'!$N$29:$N$40,$J$3)</f>
        <v>0</v>
      </c>
      <c r="K18" s="2">
        <f>SUMIFS('Công lập-TH'!$I$29:$I$40,'Công lập-TH'!$O$29:$O$40,$B18,'Công lập-TH'!$N$29:$N$40,$K$3)</f>
        <v>0</v>
      </c>
      <c r="L18" s="2">
        <f>SUMIFS('Công lập-TH'!$J$29:$J$40,'Công lập-TH'!$O$29:$O$40,$B18,'Công lập-TH'!$N$29:$N$40,$L$3)</f>
        <v>0</v>
      </c>
      <c r="M18" s="2">
        <f>SUMIFS('Công lập-TH'!$J$29:$J$40,'Công lập-TH'!$O$29:$O$40,$B18,'Công lập-TH'!$N$29:$N$40,$M$3)</f>
        <v>0</v>
      </c>
      <c r="N18" s="2">
        <f>SUMIFS('Công lập-TH'!$K$42:$K$44,'Công lập-TH'!$O$42:$O$44,$B18,'Công lập-TH'!$N$42:$N$44,$N$3)</f>
        <v>0</v>
      </c>
      <c r="O18" s="2">
        <f>SUMIFS('Công lập-TH'!$K$42:$K$44,'Công lập-TH'!$O$42:$O$44,$B18,'Công lập-TH'!$N$42:$N$44,$O$3)</f>
        <v>0</v>
      </c>
      <c r="P18" s="2">
        <f>SUMIFS('Công lập-TH'!$M$42:$M$44,'Công lập-TH'!$O$42:$O$44,$B18,'Công lập-TH'!$N$42:$N$44,$P$3)</f>
        <v>0</v>
      </c>
      <c r="Q18" s="2">
        <f>SUMIFS('Công lập-TH'!$M$42:$M$44,'Công lập-TH'!$O$42:$O$44,$B18,'Công lập-TH'!$N$42:$N$44,$Q$3)</f>
        <v>0</v>
      </c>
      <c r="R18" s="2">
        <f>SUMIFS('Công lập-TH'!$M$42:$M$44,'Công lập-TH'!$O$42:$O$44,$B18,'Công lập-TH'!$N$42:$N$44,$R$3)</f>
        <v>0</v>
      </c>
      <c r="S18" s="2">
        <f>SUMIFS('Công lập-TH'!$M$42:$M$44,'Công lập-TH'!$O$42:$O$44,$B18,'Công lập-TH'!$N$42:$N$44,$S$3)</f>
        <v>0</v>
      </c>
    </row>
    <row r="19" spans="2:19" x14ac:dyDescent="0.25">
      <c r="B19" s="1">
        <f t="shared" si="16"/>
        <v>3</v>
      </c>
      <c r="C19" s="2">
        <f t="shared" si="15"/>
        <v>0</v>
      </c>
      <c r="D19" s="2">
        <f>SUMIFS('Công lập-TH'!$E$15:$E$19,'Công lập-TH'!$O$15:$O$19,'Tổng hợp'!$B19,'Công lập-TH'!N$15:N$19,'Tổng hợp'!$D$3)</f>
        <v>0</v>
      </c>
      <c r="E19" s="2">
        <f>SUMIFS('Công lập-TH'!$F$21:$F$25,'Công lập-TH'!$O$21:$O$25,'Tổng hợp'!$B19,'Công lập-TH'!$N$21:$N$25,'Tổng hợp'!$E$3)</f>
        <v>0</v>
      </c>
      <c r="F19" s="2">
        <f>SUMIFS('Công lập-TH'!$G$29:$G$40,'Công lập-TH'!$O$29:$O$40,$B19,'Công lập-TH'!$N$29:$N$40,$F$3)</f>
        <v>0</v>
      </c>
      <c r="G19" s="2">
        <f>SUMIFS('Công lập-TH'!$G$29:$G$40,'Công lập-TH'!$O$29:$O$40,$B19,'Công lập-TH'!$N$29:$N$40,$G$3)</f>
        <v>0</v>
      </c>
      <c r="H19" s="2">
        <f>SUMIFS('Công lập-TH'!$H$29:$H$40,'Công lập-TH'!$O$29:$O$40,$B19,'Công lập-TH'!$N$29:$N$40,$H$3)</f>
        <v>0</v>
      </c>
      <c r="I19" s="2">
        <f>SUMIFS('Công lập-TH'!$H$29:$H$40,'Công lập-TH'!$O$29:$O$40,$B19,'Công lập-TH'!$N$29:$N$40,$I$3)</f>
        <v>0</v>
      </c>
      <c r="J19" s="2">
        <f>SUMIFS('Công lập-TH'!$I$29:$I$40,'Công lập-TH'!$O$29:$O$40,$B19,'Công lập-TH'!$N$29:$N$40,$J$3)</f>
        <v>0</v>
      </c>
      <c r="K19" s="2">
        <f>SUMIFS('Công lập-TH'!$I$29:$I$40,'Công lập-TH'!$O$29:$O$40,$B19,'Công lập-TH'!$N$29:$N$40,$K$3)</f>
        <v>0</v>
      </c>
      <c r="L19" s="2">
        <f>SUMIFS('Công lập-TH'!$J$29:$J$40,'Công lập-TH'!$O$29:$O$40,$B19,'Công lập-TH'!$N$29:$N$40,$L$3)</f>
        <v>0</v>
      </c>
      <c r="M19" s="2">
        <f>SUMIFS('Công lập-TH'!$J$29:$J$40,'Công lập-TH'!$O$29:$O$40,$B19,'Công lập-TH'!$N$29:$N$40,$M$3)</f>
        <v>0</v>
      </c>
      <c r="N19" s="2">
        <f>SUMIFS('Công lập-TH'!$K$42:$K$44,'Công lập-TH'!$O$42:$O$44,$B19,'Công lập-TH'!$N$42:$N$44,$N$3)</f>
        <v>0</v>
      </c>
      <c r="O19" s="2">
        <f>SUMIFS('Công lập-TH'!$K$42:$K$44,'Công lập-TH'!$O$42:$O$44,$B19,'Công lập-TH'!$N$42:$N$44,$O$3)</f>
        <v>0</v>
      </c>
      <c r="P19" s="2">
        <f>SUMIFS('Công lập-TH'!$M$42:$M$44,'Công lập-TH'!$O$42:$O$44,$B19,'Công lập-TH'!$N$42:$N$44,$P$3)</f>
        <v>0</v>
      </c>
      <c r="Q19" s="2">
        <f>SUMIFS('Công lập-TH'!$M$42:$M$44,'Công lập-TH'!$O$42:$O$44,$B19,'Công lập-TH'!$N$42:$N$44,$Q$3)</f>
        <v>0</v>
      </c>
      <c r="R19" s="2">
        <f>SUMIFS('Công lập-TH'!$M$42:$M$44,'Công lập-TH'!$O$42:$O$44,$B19,'Công lập-TH'!$N$42:$N$44,$R$3)</f>
        <v>0</v>
      </c>
      <c r="S19" s="2">
        <f>SUMIFS('Công lập-TH'!$M$42:$M$44,'Công lập-TH'!$O$42:$O$44,$B19,'Công lập-TH'!$N$42:$N$44,$S$3)</f>
        <v>0</v>
      </c>
    </row>
    <row r="20" spans="2:19" x14ac:dyDescent="0.25">
      <c r="B20" s="1">
        <f t="shared" si="16"/>
        <v>2.5</v>
      </c>
      <c r="C20" s="2">
        <f t="shared" si="15"/>
        <v>0</v>
      </c>
      <c r="D20" s="2">
        <f>SUMIFS('Công lập-TH'!$E$15:$E$19,'Công lập-TH'!$O$15:$O$19,'Tổng hợp'!$B20,'Công lập-TH'!N$15:N$19,'Tổng hợp'!$D$3)</f>
        <v>0</v>
      </c>
      <c r="E20" s="2">
        <f>SUMIFS('Công lập-TH'!$F$21:$F$25,'Công lập-TH'!$O$21:$O$25,'Tổng hợp'!$B20,'Công lập-TH'!$N$21:$N$25,'Tổng hợp'!$E$3)</f>
        <v>0</v>
      </c>
      <c r="F20" s="2">
        <f>SUMIFS('Công lập-TH'!$G$29:$G$40,'Công lập-TH'!$O$29:$O$40,$B20,'Công lập-TH'!$N$29:$N$40,$F$3)</f>
        <v>0</v>
      </c>
      <c r="G20" s="2">
        <f>SUMIFS('Công lập-TH'!$G$29:$G$40,'Công lập-TH'!$O$29:$O$40,$B20,'Công lập-TH'!$N$29:$N$40,$G$3)</f>
        <v>0</v>
      </c>
      <c r="H20" s="2">
        <f>SUMIFS('Công lập-TH'!$H$29:$H$40,'Công lập-TH'!$O$29:$O$40,$B20,'Công lập-TH'!$N$29:$N$40,$H$3)</f>
        <v>0</v>
      </c>
      <c r="I20" s="2">
        <f>SUMIFS('Công lập-TH'!$H$29:$H$40,'Công lập-TH'!$O$29:$O$40,$B20,'Công lập-TH'!$N$29:$N$40,$I$3)</f>
        <v>0</v>
      </c>
      <c r="J20" s="2">
        <f>SUMIFS('Công lập-TH'!$I$29:$I$40,'Công lập-TH'!$O$29:$O$40,$B20,'Công lập-TH'!$N$29:$N$40,$J$3)</f>
        <v>0</v>
      </c>
      <c r="K20" s="2">
        <f>SUMIFS('Công lập-TH'!$I$29:$I$40,'Công lập-TH'!$O$29:$O$40,$B20,'Công lập-TH'!$N$29:$N$40,$K$3)</f>
        <v>0</v>
      </c>
      <c r="L20" s="2">
        <f>SUMIFS('Công lập-TH'!$J$29:$J$40,'Công lập-TH'!$O$29:$O$40,$B20,'Công lập-TH'!$N$29:$N$40,$L$3)</f>
        <v>0</v>
      </c>
      <c r="M20" s="2">
        <f>SUMIFS('Công lập-TH'!$J$29:$J$40,'Công lập-TH'!$O$29:$O$40,$B20,'Công lập-TH'!$N$29:$N$40,$M$3)</f>
        <v>0</v>
      </c>
      <c r="N20" s="2">
        <f>SUMIFS('Công lập-TH'!$K$42:$K$44,'Công lập-TH'!$O$42:$O$44,$B20,'Công lập-TH'!$N$42:$N$44,$N$3)</f>
        <v>0</v>
      </c>
      <c r="O20" s="2">
        <f>SUMIFS('Công lập-TH'!$K$42:$K$44,'Công lập-TH'!$O$42:$O$44,$B20,'Công lập-TH'!$N$42:$N$44,$O$3)</f>
        <v>0</v>
      </c>
      <c r="P20" s="2">
        <f>SUMIFS('Công lập-TH'!$M$42:$M$44,'Công lập-TH'!$O$42:$O$44,$B20,'Công lập-TH'!$N$42:$N$44,$P$3)</f>
        <v>0</v>
      </c>
      <c r="Q20" s="2">
        <f>SUMIFS('Công lập-TH'!$M$42:$M$44,'Công lập-TH'!$O$42:$O$44,$B20,'Công lập-TH'!$N$42:$N$44,$Q$3)</f>
        <v>0</v>
      </c>
      <c r="R20" s="2">
        <f>SUMIFS('Công lập-TH'!$M$42:$M$44,'Công lập-TH'!$O$42:$O$44,$B20,'Công lập-TH'!$N$42:$N$44,$R$3)</f>
        <v>0</v>
      </c>
      <c r="S20" s="2">
        <f>SUMIFS('Công lập-TH'!$M$42:$M$44,'Công lập-TH'!$O$42:$O$44,$B20,'Công lập-TH'!$N$42:$N$44,$S$3)</f>
        <v>0</v>
      </c>
    </row>
    <row r="21" spans="2:19" x14ac:dyDescent="0.25">
      <c r="B21" s="1">
        <f t="shared" si="16"/>
        <v>2</v>
      </c>
      <c r="C21" s="2">
        <f t="shared" si="15"/>
        <v>0</v>
      </c>
      <c r="D21" s="2">
        <f>SUMIFS('Công lập-TH'!$E$15:$E$19,'Công lập-TH'!$O$15:$O$19,'Tổng hợp'!$B21,'Công lập-TH'!N$15:N$19,'Tổng hợp'!$D$3)</f>
        <v>0</v>
      </c>
      <c r="E21" s="2">
        <f>SUMIFS('Công lập-TH'!$F$21:$F$25,'Công lập-TH'!$O$21:$O$25,'Tổng hợp'!$B21,'Công lập-TH'!$N$21:$N$25,'Tổng hợp'!$E$3)</f>
        <v>0</v>
      </c>
      <c r="F21" s="2">
        <f>SUMIFS('Công lập-TH'!$G$29:$G$40,'Công lập-TH'!$O$29:$O$40,$B21,'Công lập-TH'!$N$29:$N$40,$F$3)</f>
        <v>0</v>
      </c>
      <c r="G21" s="2">
        <f>SUMIFS('Công lập-TH'!$G$29:$G$40,'Công lập-TH'!$O$29:$O$40,$B21,'Công lập-TH'!$N$29:$N$40,$G$3)</f>
        <v>0</v>
      </c>
      <c r="H21" s="2">
        <f>SUMIFS('Công lập-TH'!$H$29:$H$40,'Công lập-TH'!$O$29:$O$40,$B21,'Công lập-TH'!$N$29:$N$40,$H$3)</f>
        <v>0</v>
      </c>
      <c r="I21" s="2">
        <f>SUMIFS('Công lập-TH'!$H$29:$H$40,'Công lập-TH'!$O$29:$O$40,$B21,'Công lập-TH'!$N$29:$N$40,$I$3)</f>
        <v>0</v>
      </c>
      <c r="J21" s="2">
        <f>SUMIFS('Công lập-TH'!$I$29:$I$40,'Công lập-TH'!$O$29:$O$40,$B21,'Công lập-TH'!$N$29:$N$40,$J$3)</f>
        <v>0</v>
      </c>
      <c r="K21" s="2">
        <f>SUMIFS('Công lập-TH'!$I$29:$I$40,'Công lập-TH'!$O$29:$O$40,$B21,'Công lập-TH'!$N$29:$N$40,$K$3)</f>
        <v>0</v>
      </c>
      <c r="L21" s="2">
        <f>SUMIFS('Công lập-TH'!$J$29:$J$40,'Công lập-TH'!$O$29:$O$40,$B21,'Công lập-TH'!$N$29:$N$40,$L$3)</f>
        <v>0</v>
      </c>
      <c r="M21" s="2">
        <f>SUMIFS('Công lập-TH'!$J$29:$J$40,'Công lập-TH'!$O$29:$O$40,$B21,'Công lập-TH'!$N$29:$N$40,$M$3)</f>
        <v>0</v>
      </c>
      <c r="N21" s="2">
        <f>SUMIFS('Công lập-TH'!$K$42:$K$44,'Công lập-TH'!$O$42:$O$44,$B21,'Công lập-TH'!$N$42:$N$44,$N$3)</f>
        <v>0</v>
      </c>
      <c r="O21" s="2">
        <f>SUMIFS('Công lập-TH'!$K$42:$K$44,'Công lập-TH'!$O$42:$O$44,$B21,'Công lập-TH'!$N$42:$N$44,$O$3)</f>
        <v>0</v>
      </c>
      <c r="P21" s="2">
        <f>SUMIFS('Công lập-TH'!$M$42:$M$44,'Công lập-TH'!$O$42:$O$44,$B21,'Công lập-TH'!$N$42:$N$44,$P$3)</f>
        <v>0</v>
      </c>
      <c r="Q21" s="2">
        <f>SUMIFS('Công lập-TH'!$M$42:$M$44,'Công lập-TH'!$O$42:$O$44,$B21,'Công lập-TH'!$N$42:$N$44,$Q$3)</f>
        <v>0</v>
      </c>
      <c r="R21" s="2">
        <f>SUMIFS('Công lập-TH'!$M$42:$M$44,'Công lập-TH'!$O$42:$O$44,$B21,'Công lập-TH'!$N$42:$N$44,$R$3)</f>
        <v>0</v>
      </c>
      <c r="S21" s="2">
        <f>SUMIFS('Công lập-TH'!$M$42:$M$44,'Công lập-TH'!$O$42:$O$44,$B21,'Công lập-TH'!$N$42:$N$44,$S$3)</f>
        <v>0</v>
      </c>
    </row>
    <row r="22" spans="2:19" x14ac:dyDescent="0.25">
      <c r="B22" s="1">
        <f t="shared" si="16"/>
        <v>1.5</v>
      </c>
      <c r="C22" s="2">
        <f t="shared" si="15"/>
        <v>0</v>
      </c>
      <c r="D22" s="2">
        <f>SUMIFS('Công lập-TH'!$E$15:$E$19,'Công lập-TH'!$O$15:$O$19,'Tổng hợp'!$B22,'Công lập-TH'!N$15:N$19,'Tổng hợp'!$D$3)</f>
        <v>0</v>
      </c>
      <c r="E22" s="2">
        <f>SUMIFS('Công lập-TH'!$F$21:$F$25,'Công lập-TH'!$O$21:$O$25,'Tổng hợp'!$B22,'Công lập-TH'!$N$21:$N$25,'Tổng hợp'!$E$3)</f>
        <v>0</v>
      </c>
      <c r="F22" s="2">
        <f>SUMIFS('Công lập-TH'!$G$29:$G$40,'Công lập-TH'!$O$29:$O$40,$B22,'Công lập-TH'!$N$29:$N$40,$F$3)</f>
        <v>0</v>
      </c>
      <c r="G22" s="2">
        <f>SUMIFS('Công lập-TH'!$G$29:$G$40,'Công lập-TH'!$O$29:$O$40,$B22,'Công lập-TH'!$N$29:$N$40,$G$3)</f>
        <v>0</v>
      </c>
      <c r="H22" s="2">
        <f>SUMIFS('Công lập-TH'!$H$29:$H$40,'Công lập-TH'!$O$29:$O$40,$B22,'Công lập-TH'!$N$29:$N$40,$H$3)</f>
        <v>0</v>
      </c>
      <c r="I22" s="2">
        <f>SUMIFS('Công lập-TH'!$H$29:$H$40,'Công lập-TH'!$O$29:$O$40,$B22,'Công lập-TH'!$N$29:$N$40,$I$3)</f>
        <v>0</v>
      </c>
      <c r="J22" s="2">
        <f>SUMIFS('Công lập-TH'!$I$29:$I$40,'Công lập-TH'!$O$29:$O$40,$B22,'Công lập-TH'!$N$29:$N$40,$J$3)</f>
        <v>0</v>
      </c>
      <c r="K22" s="2">
        <f>SUMIFS('Công lập-TH'!$I$29:$I$40,'Công lập-TH'!$O$29:$O$40,$B22,'Công lập-TH'!$N$29:$N$40,$K$3)</f>
        <v>0</v>
      </c>
      <c r="L22" s="2">
        <f>SUMIFS('Công lập-TH'!$J$29:$J$40,'Công lập-TH'!$O$29:$O$40,$B22,'Công lập-TH'!$N$29:$N$40,$L$3)</f>
        <v>0</v>
      </c>
      <c r="M22" s="2">
        <f>SUMIFS('Công lập-TH'!$J$29:$J$40,'Công lập-TH'!$O$29:$O$40,$B22,'Công lập-TH'!$N$29:$N$40,$M$3)</f>
        <v>0</v>
      </c>
      <c r="N22" s="2">
        <f>SUMIFS('Công lập-TH'!$K$42:$K$44,'Công lập-TH'!$O$42:$O$44,$B22,'Công lập-TH'!$N$42:$N$44,$N$3)</f>
        <v>0</v>
      </c>
      <c r="O22" s="2">
        <f>SUMIFS('Công lập-TH'!$K$42:$K$44,'Công lập-TH'!$O$42:$O$44,$B22,'Công lập-TH'!$N$42:$N$44,$O$3)</f>
        <v>0</v>
      </c>
      <c r="P22" s="2">
        <f>SUMIFS('Công lập-TH'!$M$42:$M$44,'Công lập-TH'!$O$42:$O$44,$B22,'Công lập-TH'!$N$42:$N$44,$P$3)</f>
        <v>0</v>
      </c>
      <c r="Q22" s="2">
        <f>SUMIFS('Công lập-TH'!$M$42:$M$44,'Công lập-TH'!$O$42:$O$44,$B22,'Công lập-TH'!$N$42:$N$44,$Q$3)</f>
        <v>0</v>
      </c>
      <c r="R22" s="2">
        <f>SUMIFS('Công lập-TH'!$M$42:$M$44,'Công lập-TH'!$O$42:$O$44,$B22,'Công lập-TH'!$N$42:$N$44,$R$3)</f>
        <v>0</v>
      </c>
      <c r="S22" s="2">
        <f>SUMIFS('Công lập-TH'!$M$42:$M$44,'Công lập-TH'!$O$42:$O$44,$B22,'Công lập-TH'!$N$42:$N$44,$S$3)</f>
        <v>0</v>
      </c>
    </row>
    <row r="23" spans="2:19" x14ac:dyDescent="0.25">
      <c r="B23" s="1">
        <f t="shared" si="16"/>
        <v>1</v>
      </c>
      <c r="C23" s="2">
        <f t="shared" si="15"/>
        <v>0</v>
      </c>
      <c r="D23" s="2">
        <f>SUMIFS('Công lập-TH'!$E$15:$E$19,'Công lập-TH'!$O$15:$O$19,'Tổng hợp'!$B23,'Công lập-TH'!N$15:N$19,'Tổng hợp'!$D$3)</f>
        <v>0</v>
      </c>
      <c r="E23" s="2">
        <f>SUMIFS('Công lập-TH'!$F$21:$F$25,'Công lập-TH'!$O$21:$O$25,'Tổng hợp'!$B23,'Công lập-TH'!$N$21:$N$25,'Tổng hợp'!$E$3)</f>
        <v>0</v>
      </c>
      <c r="F23" s="2">
        <f>SUMIFS('Công lập-TH'!$G$29:$G$40,'Công lập-TH'!$O$29:$O$40,$B23,'Công lập-TH'!$N$29:$N$40,$F$3)</f>
        <v>0</v>
      </c>
      <c r="G23" s="2">
        <f>SUMIFS('Công lập-TH'!$G$29:$G$40,'Công lập-TH'!$O$29:$O$40,$B23,'Công lập-TH'!$N$29:$N$40,$G$3)</f>
        <v>0</v>
      </c>
      <c r="H23" s="2">
        <f>SUMIFS('Công lập-TH'!$H$29:$H$40,'Công lập-TH'!$O$29:$O$40,$B23,'Công lập-TH'!$N$29:$N$40,$H$3)</f>
        <v>0</v>
      </c>
      <c r="I23" s="2">
        <f>SUMIFS('Công lập-TH'!$H$29:$H$40,'Công lập-TH'!$O$29:$O$40,$B23,'Công lập-TH'!$N$29:$N$40,$I$3)</f>
        <v>0</v>
      </c>
      <c r="J23" s="2">
        <f>SUMIFS('Công lập-TH'!$I$29:$I$40,'Công lập-TH'!$O$29:$O$40,$B23,'Công lập-TH'!$N$29:$N$40,$J$3)</f>
        <v>0</v>
      </c>
      <c r="K23" s="2">
        <f>SUMIFS('Công lập-TH'!$I$29:$I$40,'Công lập-TH'!$O$29:$O$40,$B23,'Công lập-TH'!$N$29:$N$40,$K$3)</f>
        <v>0</v>
      </c>
      <c r="L23" s="2">
        <f>SUMIFS('Công lập-TH'!$J$29:$J$40,'Công lập-TH'!$O$29:$O$40,$B23,'Công lập-TH'!$N$29:$N$40,$L$3)</f>
        <v>0</v>
      </c>
      <c r="M23" s="2">
        <f>SUMIFS('Công lập-TH'!$J$29:$J$40,'Công lập-TH'!$O$29:$O$40,$B23,'Công lập-TH'!$N$29:$N$40,$M$3)</f>
        <v>0</v>
      </c>
      <c r="N23" s="2">
        <f>SUMIFS('Công lập-TH'!$K$42:$K$44,'Công lập-TH'!$O$42:$O$44,$B23,'Công lập-TH'!$N$42:$N$44,$N$3)</f>
        <v>0</v>
      </c>
      <c r="O23" s="2">
        <f>SUMIFS('Công lập-TH'!$K$42:$K$44,'Công lập-TH'!$O$42:$O$44,$B23,'Công lập-TH'!$N$42:$N$44,$O$3)</f>
        <v>0</v>
      </c>
      <c r="P23" s="2">
        <f>SUMIFS('Công lập-TH'!$M$42:$M$44,'Công lập-TH'!$O$42:$O$44,$B23,'Công lập-TH'!$N$42:$N$44,$P$3)</f>
        <v>0</v>
      </c>
      <c r="Q23" s="2">
        <f>SUMIFS('Công lập-TH'!$M$42:$M$44,'Công lập-TH'!$O$42:$O$44,$B23,'Công lập-TH'!$N$42:$N$44,$Q$3)</f>
        <v>0</v>
      </c>
      <c r="R23" s="2">
        <f>SUMIFS('Công lập-TH'!$M$42:$M$44,'Công lập-TH'!$O$42:$O$44,$B23,'Công lập-TH'!$N$42:$N$44,$R$3)</f>
        <v>0</v>
      </c>
      <c r="S23" s="2">
        <f>SUMIFS('Công lập-TH'!$M$42:$M$44,'Công lập-TH'!$O$42:$O$44,$B23,'Công lập-TH'!$N$42:$N$44,$S$3)</f>
        <v>0</v>
      </c>
    </row>
    <row r="24" spans="2:19" x14ac:dyDescent="0.25">
      <c r="B24" s="1">
        <f t="shared" si="16"/>
        <v>0.5</v>
      </c>
      <c r="C24" s="2">
        <f t="shared" si="15"/>
        <v>0</v>
      </c>
      <c r="D24" s="2">
        <f>SUMIFS('Công lập-TH'!$E$15:$E$19,'Công lập-TH'!$O$15:$O$19,'Tổng hợp'!$B24,'Công lập-TH'!N$15:N$19,'Tổng hợp'!$D$3)</f>
        <v>0</v>
      </c>
      <c r="E24" s="2">
        <f>SUMIFS('Công lập-TH'!$F$21:$F$25,'Công lập-TH'!$O$21:$O$25,'Tổng hợp'!$B24,'Công lập-TH'!$N$21:$N$25,'Tổng hợp'!$E$3)</f>
        <v>0</v>
      </c>
      <c r="F24" s="2">
        <f>SUMIFS('Công lập-TH'!$G$29:$G$40,'Công lập-TH'!$O$29:$O$40,$B24,'Công lập-TH'!$N$29:$N$40,$F$3)</f>
        <v>0</v>
      </c>
      <c r="G24" s="2">
        <f>SUMIFS('Công lập-TH'!$G$29:$G$40,'Công lập-TH'!$O$29:$O$40,$B24,'Công lập-TH'!$N$29:$N$40,$G$3)</f>
        <v>0</v>
      </c>
      <c r="H24" s="2">
        <f>SUMIFS('Công lập-TH'!$H$29:$H$40,'Công lập-TH'!$O$29:$O$40,$B24,'Công lập-TH'!$N$29:$N$40,$H$3)</f>
        <v>0</v>
      </c>
      <c r="I24" s="2">
        <f>SUMIFS('Công lập-TH'!$H$29:$H$40,'Công lập-TH'!$O$29:$O$40,$B24,'Công lập-TH'!$N$29:$N$40,$I$3)</f>
        <v>0</v>
      </c>
      <c r="J24" s="2">
        <f>SUMIFS('Công lập-TH'!$I$29:$I$40,'Công lập-TH'!$O$29:$O$40,$B24,'Công lập-TH'!$N$29:$N$40,$J$3)</f>
        <v>0</v>
      </c>
      <c r="K24" s="2">
        <f>SUMIFS('Công lập-TH'!$I$29:$I$40,'Công lập-TH'!$O$29:$O$40,$B24,'Công lập-TH'!$N$29:$N$40,$K$3)</f>
        <v>0</v>
      </c>
      <c r="L24" s="2">
        <f>SUMIFS('Công lập-TH'!$J$29:$J$40,'Công lập-TH'!$O$29:$O$40,$B24,'Công lập-TH'!$N$29:$N$40,$L$3)</f>
        <v>0</v>
      </c>
      <c r="M24" s="2">
        <f>SUMIFS('Công lập-TH'!$J$29:$J$40,'Công lập-TH'!$O$29:$O$40,$B24,'Công lập-TH'!$N$29:$N$40,$M$3)</f>
        <v>0</v>
      </c>
      <c r="N24" s="2">
        <f>SUMIFS('Công lập-TH'!$K$42:$K$44,'Công lập-TH'!$O$42:$O$44,$B24,'Công lập-TH'!$N$42:$N$44,$N$3)</f>
        <v>0</v>
      </c>
      <c r="O24" s="2">
        <f>SUMIFS('Công lập-TH'!$K$42:$K$44,'Công lập-TH'!$O$42:$O$44,$B24,'Công lập-TH'!$N$42:$N$44,$O$3)</f>
        <v>0</v>
      </c>
      <c r="P24" s="2">
        <f>SUMIFS('Công lập-TH'!$M$42:$M$44,'Công lập-TH'!$O$42:$O$44,$B24,'Công lập-TH'!$N$42:$N$44,$P$3)</f>
        <v>0</v>
      </c>
      <c r="Q24" s="2">
        <f>SUMIFS('Công lập-TH'!$M$42:$M$44,'Công lập-TH'!$O$42:$O$44,$B24,'Công lập-TH'!$N$42:$N$44,$Q$3)</f>
        <v>0</v>
      </c>
      <c r="R24" s="2">
        <f>SUMIFS('Công lập-TH'!$M$42:$M$44,'Công lập-TH'!$O$42:$O$44,$B24,'Công lập-TH'!$N$42:$N$44,$R$3)</f>
        <v>0</v>
      </c>
      <c r="S24" s="2">
        <f>SUMIFS('Công lập-TH'!$M$42:$M$44,'Công lập-TH'!$O$42:$O$44,$B24,'Công lập-TH'!$N$42:$N$44,$S$3)</f>
        <v>0</v>
      </c>
    </row>
  </sheetData>
  <mergeCells count="13">
    <mergeCell ref="P2:S2"/>
    <mergeCell ref="B2:C2"/>
    <mergeCell ref="F4:G4"/>
    <mergeCell ref="H4:I4"/>
    <mergeCell ref="J4:K4"/>
    <mergeCell ref="L4:M4"/>
    <mergeCell ref="N4:O4"/>
    <mergeCell ref="B4:B5"/>
    <mergeCell ref="P4:Q4"/>
    <mergeCell ref="R4:S4"/>
    <mergeCell ref="E4:E5"/>
    <mergeCell ref="D4:D5"/>
    <mergeCell ref="C4:C5"/>
  </mergeCells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P2" s="60" t="s">
        <v>59</v>
      </c>
      <c r="Q2" s="60"/>
      <c r="R2" s="60"/>
      <c r="S2" s="60"/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240</v>
      </c>
      <c r="G3" s="27">
        <v>70</v>
      </c>
      <c r="H3" s="27">
        <f>F3</f>
        <v>240</v>
      </c>
      <c r="I3" s="27">
        <f t="shared" ref="I3:M3" si="0">G3</f>
        <v>70</v>
      </c>
      <c r="J3" s="27">
        <f t="shared" si="0"/>
        <v>240</v>
      </c>
      <c r="K3" s="27">
        <f t="shared" si="0"/>
        <v>70</v>
      </c>
      <c r="L3" s="27">
        <f t="shared" si="0"/>
        <v>240</v>
      </c>
      <c r="M3" s="27">
        <f t="shared" si="0"/>
        <v>70</v>
      </c>
      <c r="N3" s="27">
        <v>180</v>
      </c>
      <c r="O3" s="27">
        <v>100</v>
      </c>
      <c r="P3" s="27">
        <f>N3</f>
        <v>180</v>
      </c>
      <c r="Q3" s="27">
        <f t="shared" ref="Q3:S3" si="1">O3</f>
        <v>100</v>
      </c>
      <c r="R3" s="27">
        <f t="shared" si="1"/>
        <v>180</v>
      </c>
      <c r="S3" s="27">
        <f t="shared" si="1"/>
        <v>100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>
        <f>SUM(D7:S7)</f>
        <v>0</v>
      </c>
      <c r="D7" s="2">
        <f>SUMIFS('NCL-TH'!$E$15:$E$33,'NCL-TH'!$O$15:$O$33,'Tổng hợp -NCL'!$B7,'NCL-TH'!N$15:N$33,'Tổng hợp -NCL'!$D$3)</f>
        <v>0</v>
      </c>
      <c r="E7" s="2">
        <f>SUMIFS('NCL-TH'!$F$35:$F$53,'NCL-TH'!$O$35:$O$53,'Tổng hợp -NCL'!$B7,'NCL-TH'!$N$35:$N$53,'Tổng hợp -NCL'!$E$3)</f>
        <v>0</v>
      </c>
      <c r="F7" s="2">
        <f>SUMIFS('NCL-TH'!$G$57:$G$75,'NCL-TH'!$O$57:$O$75,$B7,'NCL-TH'!$N$57:$N$75,$F$3)</f>
        <v>0</v>
      </c>
      <c r="G7" s="2">
        <f>SUMIFS('NCL-TH'!$G$57:$G$75,'NCL-TH'!$O$57:$O$75,$B7,'NCL-TH'!$N$57:$N$75,$G$3)</f>
        <v>0</v>
      </c>
      <c r="H7" s="2">
        <f>SUMIFS('NCL-TH'!$H$57:$H$75,'NCL-TH'!$O$57:$O$75,$B7,'NCL-TH'!$N$57:$N$75,$H$3)</f>
        <v>0</v>
      </c>
      <c r="I7" s="2">
        <f>SUMIFS('NCL-TH'!$H$57:$H$75,'NCL-TH'!$O$57:$O$75,$B7,'NCL-TH'!$N$57:$N$75,$I$3)</f>
        <v>0</v>
      </c>
      <c r="J7" s="2">
        <f>SUMIFS('NCL-TH'!$I$57:$I$75,'NCL-TH'!$O$57:$O$75,$B7,'NCL-TH'!$N$57:$N$75,$J$3)</f>
        <v>0</v>
      </c>
      <c r="K7" s="2">
        <f>SUMIFS('NCL-TH'!$I$57:$I$75,'NCL-TH'!$O$57:$O$75,$B7,'NCL-TH'!$N$57:$N$75,$K$3)</f>
        <v>0</v>
      </c>
      <c r="L7" s="2">
        <f>SUMIFS('NCL-TH'!$J$57:$J$75,'NCL-TH'!$O$57:$O$75,$B7,'NCL-TH'!$N$57:$N$75,$L$3)</f>
        <v>0</v>
      </c>
      <c r="M7" s="2">
        <f>SUMIFS('NCL-TH'!$J$57:$J$75,'NCL-TH'!$O$57:$O$75,$B7,'NCL-TH'!$N$57:$N$75,$M$3)</f>
        <v>0</v>
      </c>
      <c r="N7" s="2">
        <f>SUMIFS('NCL-TH'!$K$77:$K$95,'NCL-TH'!$O$77:$O$95,$B7,'NCL-TH'!$N$77:$N$95,$N$3)</f>
        <v>0</v>
      </c>
      <c r="O7" s="2">
        <f>SUMIFS('NCL-TH'!$K$77:$K$95,'NCL-TH'!$O$77:$O$95,$B7,'NCL-TH'!$N$77:$N$95,$O$3)</f>
        <v>0</v>
      </c>
      <c r="P7" s="2">
        <f>SUMIFS('NCL-TH'!$L$77:$L$95,'NCL-TH'!$O$77:$O$95,$B7,'NCL-TH'!$N$77:$N$95,$P$3)</f>
        <v>0</v>
      </c>
      <c r="Q7" s="2">
        <f>SUMIFS('NCL-TH'!$L$77:$L$95,'NCL-TH'!$O$77:$O$95,$B7,'NCL-TH'!$N$77:$N$95,$Q$3)</f>
        <v>0</v>
      </c>
      <c r="R7" s="2">
        <f>SUMIFS('NCL-TH'!$M$77:$M$95,'NCL-TH'!$O$77:$O$95,$B7,'NCL-TH'!$N$77:$N$95,$R$3)</f>
        <v>0</v>
      </c>
      <c r="S7" s="2">
        <f>SUMIFS('NCL-TH'!$M$77:$M$95,'NCL-TH'!$O$77:$O$95,$B7,'NCL-TH'!$N$77:$N$95,$S$3)</f>
        <v>0</v>
      </c>
    </row>
    <row r="8" spans="2:20" x14ac:dyDescent="0.25">
      <c r="B8" s="1">
        <f>B7-0.5</f>
        <v>8.5</v>
      </c>
      <c r="C8" s="2">
        <f t="shared" ref="C8:C24" si="3">SUM(D8:S8)</f>
        <v>0</v>
      </c>
      <c r="D8" s="2">
        <f>SUMIFS('NCL-TH'!$E$15:$E$33,'NCL-TH'!$O$15:$O$33,'Tổng hợp -NCL'!$B8,'NCL-TH'!N$15:N$33,'Tổng hợp -NCL'!$D$3)</f>
        <v>0</v>
      </c>
      <c r="E8" s="2">
        <f>SUMIFS('NCL-TH'!$F$35:$F$53,'NCL-TH'!$O$35:$O$53,'Tổng hợp -NCL'!$B8,'NCL-TH'!$N$35:$N$53,'Tổng hợp -NCL'!$E$3)</f>
        <v>0</v>
      </c>
      <c r="F8" s="2">
        <f>SUMIFS('NCL-TH'!$G$57:$G$75,'NCL-TH'!$O$57:$O$75,$B8,'NCL-TH'!$N$57:$N$75,$F$3)</f>
        <v>0</v>
      </c>
      <c r="G8" s="2">
        <f>SUMIFS('NCL-TH'!$G$57:$G$75,'NCL-TH'!$O$57:$O$75,$B8,'NCL-TH'!$N$57:$N$75,$G$3)</f>
        <v>0</v>
      </c>
      <c r="H8" s="2">
        <f>SUMIFS('NCL-TH'!$H$57:$H$75,'NCL-TH'!$O$57:$O$75,$B8,'NCL-TH'!$N$57:$N$75,$H$3)</f>
        <v>0</v>
      </c>
      <c r="I8" s="2">
        <f>SUMIFS('NCL-TH'!$H$57:$H$75,'NCL-TH'!$O$57:$O$75,$B8,'NCL-TH'!$N$57:$N$75,$I$3)</f>
        <v>0</v>
      </c>
      <c r="J8" s="2">
        <f>SUMIFS('NCL-TH'!$I$57:$I$75,'NCL-TH'!$O$57:$O$75,$B8,'NCL-TH'!$N$57:$N$75,$J$3)</f>
        <v>0</v>
      </c>
      <c r="K8" s="2">
        <f>SUMIFS('NCL-TH'!$I$57:$I$75,'NCL-TH'!$O$57:$O$75,$B8,'NCL-TH'!$N$57:$N$75,$K$3)</f>
        <v>0</v>
      </c>
      <c r="L8" s="2">
        <f>SUMIFS('NCL-TH'!$J$57:$J$75,'NCL-TH'!$O$57:$O$75,$B8,'NCL-TH'!$N$57:$N$75,$L$3)</f>
        <v>0</v>
      </c>
      <c r="M8" s="2">
        <f>SUMIFS('NCL-TH'!$J$57:$J$75,'NCL-TH'!$O$57:$O$75,$B8,'NCL-TH'!$N$57:$N$75,$M$3)</f>
        <v>0</v>
      </c>
      <c r="N8" s="2">
        <f>SUMIFS('NCL-TH'!$K$77:$K$95,'NCL-TH'!$O$77:$O$95,$B8,'NCL-TH'!$N$77:$N$95,$N$3)</f>
        <v>0</v>
      </c>
      <c r="O8" s="2">
        <f>SUMIFS('NCL-TH'!$K$77:$K$95,'NCL-TH'!$O$77:$O$95,$B8,'NCL-TH'!$N$77:$N$95,$O$3)</f>
        <v>0</v>
      </c>
      <c r="P8" s="2">
        <f>SUMIFS('NCL-TH'!$M$77:$M$95,'NCL-TH'!$O$77:$O$95,$B8,'NCL-TH'!$N$77:$N$95,$P$3)</f>
        <v>0</v>
      </c>
      <c r="Q8" s="2">
        <f>SUMIFS('NCL-TH'!$M$77:$M$95,'NCL-TH'!$O$77:$O$95,$B8,'NCL-TH'!$N$77:$N$95,$Q$3)</f>
        <v>0</v>
      </c>
      <c r="R8" s="2">
        <f>SUMIFS('NCL-TH'!$M$77:$M$95,'NCL-TH'!$O$77:$O$95,$B8,'NCL-TH'!$N$77:$N$95,$R$3)</f>
        <v>0</v>
      </c>
      <c r="S8" s="2">
        <f>SUMIFS('NCL-TH'!$M$77:$M$95,'NCL-TH'!$O$77:$O$95,$B8,'NCL-TH'!$N$77:$N$95,$S$3)</f>
        <v>0</v>
      </c>
    </row>
    <row r="9" spans="2:20" x14ac:dyDescent="0.25">
      <c r="B9" s="1">
        <f t="shared" ref="B9:B24" si="4">B8-0.5</f>
        <v>8</v>
      </c>
      <c r="C9" s="2">
        <f t="shared" si="3"/>
        <v>0</v>
      </c>
      <c r="D9" s="2">
        <f>SUMIFS('NCL-TH'!$E$15:$E$33,'NCL-TH'!$O$15:$O$33,'Tổng hợp -NCL'!$B9,'NCL-TH'!N$15:N$33,'Tổng hợp -NCL'!$D$3)</f>
        <v>0</v>
      </c>
      <c r="E9" s="2">
        <f>SUMIFS('NCL-TH'!$F$35:$F$53,'NCL-TH'!$O$35:$O$53,'Tổng hợp -NCL'!$B9,'NCL-TH'!$N$35:$N$53,'Tổng hợp -NCL'!$E$3)</f>
        <v>0</v>
      </c>
      <c r="F9" s="2">
        <f>SUMIFS('NCL-TH'!$G$57:$G$75,'NCL-TH'!$O$57:$O$75,$B9,'NCL-TH'!$N$57:$N$75,$F$3)</f>
        <v>0</v>
      </c>
      <c r="G9" s="2">
        <f>SUMIFS('NCL-TH'!$G$57:$G$75,'NCL-TH'!$O$57:$O$75,$B9,'NCL-TH'!$N$57:$N$75,$G$3)</f>
        <v>0</v>
      </c>
      <c r="H9" s="2">
        <f>SUMIFS('NCL-TH'!$H$57:$H$75,'NCL-TH'!$O$57:$O$75,$B9,'NCL-TH'!$N$57:$N$75,$H$3)</f>
        <v>0</v>
      </c>
      <c r="I9" s="2">
        <f>SUMIFS('NCL-TH'!$H$57:$H$75,'NCL-TH'!$O$57:$O$75,$B9,'NCL-TH'!$N$57:$N$75,$I$3)</f>
        <v>0</v>
      </c>
      <c r="J9" s="2">
        <f>SUMIFS('NCL-TH'!$I$57:$I$75,'NCL-TH'!$O$57:$O$75,$B9,'NCL-TH'!$N$57:$N$75,$J$3)</f>
        <v>0</v>
      </c>
      <c r="K9" s="2">
        <f>SUMIFS('NCL-TH'!$I$57:$I$75,'NCL-TH'!$O$57:$O$75,$B9,'NCL-TH'!$N$57:$N$75,$K$3)</f>
        <v>0</v>
      </c>
      <c r="L9" s="2">
        <f>SUMIFS('NCL-TH'!$J$57:$J$75,'NCL-TH'!$O$57:$O$75,$B9,'NCL-TH'!$N$57:$N$75,$L$3)</f>
        <v>0</v>
      </c>
      <c r="M9" s="2">
        <f>SUMIFS('NCL-TH'!$J$57:$J$75,'NCL-TH'!$O$57:$O$75,$B9,'NCL-TH'!$N$57:$N$75,$M$3)</f>
        <v>0</v>
      </c>
      <c r="N9" s="2">
        <f>SUMIFS('NCL-TH'!$K$77:$K$95,'NCL-TH'!$O$77:$O$95,$B9,'NCL-TH'!$N$77:$N$95,$N$3)</f>
        <v>0</v>
      </c>
      <c r="O9" s="2">
        <f>SUMIFS('NCL-TH'!$K$77:$K$95,'NCL-TH'!$O$77:$O$95,$B9,'NCL-TH'!$N$77:$N$95,$O$3)</f>
        <v>0</v>
      </c>
      <c r="P9" s="2">
        <f>SUMIFS('NCL-TH'!$M$77:$M$95,'NCL-TH'!$O$77:$O$95,$B9,'NCL-TH'!$N$77:$N$95,$P$3)</f>
        <v>0</v>
      </c>
      <c r="Q9" s="2">
        <f>SUMIFS('NCL-TH'!$M$77:$M$95,'NCL-TH'!$O$77:$O$95,$B9,'NCL-TH'!$N$77:$N$95,$Q$3)</f>
        <v>0</v>
      </c>
      <c r="R9" s="2">
        <f>SUMIFS('NCL-TH'!$M$77:$M$95,'NCL-TH'!$O$77:$O$95,$B9,'NCL-TH'!$N$77:$N$95,$R$3)</f>
        <v>0</v>
      </c>
      <c r="S9" s="2">
        <f>SUMIFS('NCL-TH'!$M$77:$M$95,'NCL-TH'!$O$77:$O$95,$B9,'NCL-TH'!$N$77:$N$95,$S$3)</f>
        <v>0</v>
      </c>
    </row>
    <row r="10" spans="2:20" x14ac:dyDescent="0.25">
      <c r="B10" s="1">
        <f t="shared" si="4"/>
        <v>7.5</v>
      </c>
      <c r="C10" s="2">
        <f t="shared" si="3"/>
        <v>0</v>
      </c>
      <c r="D10" s="2">
        <f>SUMIFS('NCL-TH'!$E$15:$E$33,'NCL-TH'!$O$15:$O$33,'Tổng hợp -NCL'!$B10,'NCL-TH'!N$15:N$33,'Tổng hợp -NCL'!$D$3)</f>
        <v>0</v>
      </c>
      <c r="E10" s="2">
        <f>SUMIFS('NCL-TH'!$F$35:$F$53,'NCL-TH'!$O$35:$O$53,'Tổng hợp -NCL'!$B10,'NCL-TH'!$N$35:$N$53,'Tổng hợp -NCL'!$E$3)</f>
        <v>0</v>
      </c>
      <c r="F10" s="2">
        <f>SUMIFS('NCL-TH'!$G$57:$G$75,'NCL-TH'!$O$57:$O$75,$B10,'NCL-TH'!$N$57:$N$75,$F$3)</f>
        <v>0</v>
      </c>
      <c r="G10" s="2">
        <f>SUMIFS('NCL-TH'!$G$57:$G$75,'NCL-TH'!$O$57:$O$75,$B10,'NCL-TH'!$N$57:$N$75,$G$3)</f>
        <v>0</v>
      </c>
      <c r="H10" s="2">
        <f>SUMIFS('NCL-TH'!$H$57:$H$75,'NCL-TH'!$O$57:$O$75,$B10,'NCL-TH'!$N$57:$N$75,$H$3)</f>
        <v>0</v>
      </c>
      <c r="I10" s="2">
        <f>SUMIFS('NCL-TH'!$H$57:$H$75,'NCL-TH'!$O$57:$O$75,$B10,'NCL-TH'!$N$57:$N$75,$I$3)</f>
        <v>0</v>
      </c>
      <c r="J10" s="2">
        <f>SUMIFS('NCL-TH'!$I$57:$I$75,'NCL-TH'!$O$57:$O$75,$B10,'NCL-TH'!$N$57:$N$75,$J$3)</f>
        <v>0</v>
      </c>
      <c r="K10" s="2">
        <f>SUMIFS('NCL-TH'!$I$57:$I$75,'NCL-TH'!$O$57:$O$75,$B10,'NCL-TH'!$N$57:$N$75,$K$3)</f>
        <v>0</v>
      </c>
      <c r="L10" s="2">
        <f>SUMIFS('NCL-TH'!$J$57:$J$75,'NCL-TH'!$O$57:$O$75,$B10,'NCL-TH'!$N$57:$N$75,$L$3)</f>
        <v>0</v>
      </c>
      <c r="M10" s="2">
        <f>SUMIFS('NCL-TH'!$J$57:$J$75,'NCL-TH'!$O$57:$O$75,$B10,'NCL-TH'!$N$57:$N$75,$M$3)</f>
        <v>0</v>
      </c>
      <c r="N10" s="2">
        <f>SUMIFS('NCL-TH'!$K$77:$K$95,'NCL-TH'!$O$77:$O$95,$B10,'NCL-TH'!$N$77:$N$95,$N$3)</f>
        <v>0</v>
      </c>
      <c r="O10" s="2">
        <f>SUMIFS('NCL-TH'!$K$77:$K$95,'NCL-TH'!$O$77:$O$95,$B10,'NCL-TH'!$N$77:$N$95,$O$3)</f>
        <v>0</v>
      </c>
      <c r="P10" s="2">
        <f>SUMIFS('NCL-TH'!$M$77:$M$95,'NCL-TH'!$O$77:$O$95,$B10,'NCL-TH'!$N$77:$N$95,$P$3)</f>
        <v>0</v>
      </c>
      <c r="Q10" s="2">
        <f>SUMIFS('NCL-TH'!$M$77:$M$95,'NCL-TH'!$O$77:$O$95,$B10,'NCL-TH'!$N$77:$N$95,$Q$3)</f>
        <v>0</v>
      </c>
      <c r="R10" s="2">
        <f>SUMIFS('NCL-TH'!$M$77:$M$95,'NCL-TH'!$O$77:$O$95,$B10,'NCL-TH'!$N$77:$N$95,$R$3)</f>
        <v>0</v>
      </c>
      <c r="S10" s="2">
        <f>SUMIFS('NCL-TH'!$M$77:$M$95,'NCL-TH'!$O$77:$O$95,$B10,'NCL-TH'!$N$77:$N$95,$S$3)</f>
        <v>0</v>
      </c>
    </row>
    <row r="11" spans="2:20" x14ac:dyDescent="0.25">
      <c r="B11" s="1">
        <f t="shared" si="4"/>
        <v>7</v>
      </c>
      <c r="C11" s="2">
        <f t="shared" si="3"/>
        <v>0</v>
      </c>
      <c r="D11" s="2">
        <f>SUMIFS('NCL-TH'!$E$15:$E$33,'NCL-TH'!$O$15:$O$33,'Tổng hợp -NCL'!$B11,'NCL-TH'!N$15:N$33,'Tổng hợp -NCL'!$D$3)</f>
        <v>0</v>
      </c>
      <c r="E11" s="2">
        <f>SUMIFS('NCL-TH'!$F$35:$F$53,'NCL-TH'!$O$35:$O$53,'Tổng hợp -NCL'!$B11,'NCL-TH'!$N$35:$N$53,'Tổng hợp -NCL'!$E$3)</f>
        <v>0</v>
      </c>
      <c r="F11" s="2">
        <f>SUMIFS('NCL-TH'!$G$57:$G$75,'NCL-TH'!$O$57:$O$75,$B11,'NCL-TH'!$N$57:$N$75,$F$3)</f>
        <v>0</v>
      </c>
      <c r="G11" s="2">
        <f>SUMIFS('NCL-TH'!$G$57:$G$75,'NCL-TH'!$O$57:$O$75,$B11,'NCL-TH'!$N$57:$N$75,$G$3)</f>
        <v>0</v>
      </c>
      <c r="H11" s="2">
        <f>SUMIFS('NCL-TH'!$H$57:$H$75,'NCL-TH'!$O$57:$O$75,$B11,'NCL-TH'!$N$57:$N$75,$H$3)</f>
        <v>0</v>
      </c>
      <c r="I11" s="2">
        <f>SUMIFS('NCL-TH'!$H$57:$H$75,'NCL-TH'!$O$57:$O$75,$B11,'NCL-TH'!$N$57:$N$75,$I$3)</f>
        <v>0</v>
      </c>
      <c r="J11" s="2">
        <f>SUMIFS('NCL-TH'!$I$57:$I$75,'NCL-TH'!$O$57:$O$75,$B11,'NCL-TH'!$N$57:$N$75,$J$3)</f>
        <v>0</v>
      </c>
      <c r="K11" s="2">
        <f>SUMIFS('NCL-TH'!$I$57:$I$75,'NCL-TH'!$O$57:$O$75,$B11,'NCL-TH'!$N$57:$N$75,$K$3)</f>
        <v>0</v>
      </c>
      <c r="L11" s="2">
        <f>SUMIFS('NCL-TH'!$J$57:$J$75,'NCL-TH'!$O$57:$O$75,$B11,'NCL-TH'!$N$57:$N$75,$L$3)</f>
        <v>0</v>
      </c>
      <c r="M11" s="2">
        <f>SUMIFS('NCL-TH'!$J$57:$J$75,'NCL-TH'!$O$57:$O$75,$B11,'NCL-TH'!$N$57:$N$75,$M$3)</f>
        <v>0</v>
      </c>
      <c r="N11" s="2">
        <f>SUMIFS('NCL-TH'!$K$77:$K$95,'NCL-TH'!$O$77:$O$95,$B11,'NCL-TH'!$N$77:$N$95,$N$3)</f>
        <v>0</v>
      </c>
      <c r="O11" s="2">
        <f>SUMIFS('NCL-TH'!$K$77:$K$95,'NCL-TH'!$O$77:$O$95,$B11,'NCL-TH'!$N$77:$N$95,$O$3)</f>
        <v>0</v>
      </c>
      <c r="P11" s="2">
        <f>SUMIFS('NCL-TH'!$M$77:$M$95,'NCL-TH'!$O$77:$O$95,$B11,'NCL-TH'!$N$77:$N$95,$P$3)</f>
        <v>0</v>
      </c>
      <c r="Q11" s="2">
        <f>SUMIFS('NCL-TH'!$M$77:$M$95,'NCL-TH'!$O$77:$O$95,$B11,'NCL-TH'!$N$77:$N$95,$Q$3)</f>
        <v>0</v>
      </c>
      <c r="R11" s="2">
        <f>SUMIFS('NCL-TH'!$M$77:$M$95,'NCL-TH'!$O$77:$O$95,$B11,'NCL-TH'!$N$77:$N$95,$R$3)</f>
        <v>0</v>
      </c>
      <c r="S11" s="2">
        <f>SUMIFS('NCL-TH'!$M$77:$M$95,'NCL-TH'!$O$77:$O$95,$B11,'NCL-TH'!$N$77:$N$95,$S$3)</f>
        <v>0</v>
      </c>
    </row>
    <row r="12" spans="2:20" x14ac:dyDescent="0.25">
      <c r="B12" s="1">
        <f t="shared" si="4"/>
        <v>6.5</v>
      </c>
      <c r="C12" s="2">
        <f t="shared" si="3"/>
        <v>0</v>
      </c>
      <c r="D12" s="2">
        <f>SUMIFS('NCL-TH'!$E$15:$E$33,'NCL-TH'!$O$15:$O$33,'Tổng hợp -NCL'!$B12,'NCL-TH'!N$15:N$33,'Tổng hợp -NCL'!$D$3)</f>
        <v>0</v>
      </c>
      <c r="E12" s="2">
        <f>SUMIFS('NCL-TH'!$F$35:$F$53,'NCL-TH'!$O$35:$O$53,'Tổng hợp -NCL'!$B12,'NCL-TH'!$N$35:$N$53,'Tổng hợp -NCL'!$E$3)</f>
        <v>0</v>
      </c>
      <c r="F12" s="2">
        <f>SUMIFS('NCL-TH'!$G$57:$G$75,'NCL-TH'!$O$57:$O$75,$B12,'NCL-TH'!$N$57:$N$75,$F$3)</f>
        <v>0</v>
      </c>
      <c r="G12" s="2">
        <f>SUMIFS('NCL-TH'!$G$57:$G$75,'NCL-TH'!$O$57:$O$75,$B12,'NCL-TH'!$N$57:$N$75,$G$3)</f>
        <v>0</v>
      </c>
      <c r="H12" s="2">
        <f>SUMIFS('NCL-TH'!$H$57:$H$75,'NCL-TH'!$O$57:$O$75,$B12,'NCL-TH'!$N$57:$N$75,$H$3)</f>
        <v>0</v>
      </c>
      <c r="I12" s="2">
        <f>SUMIFS('NCL-TH'!$H$57:$H$75,'NCL-TH'!$O$57:$O$75,$B12,'NCL-TH'!$N$57:$N$75,$I$3)</f>
        <v>0</v>
      </c>
      <c r="J12" s="2">
        <f>SUMIFS('NCL-TH'!$I$57:$I$75,'NCL-TH'!$O$57:$O$75,$B12,'NCL-TH'!$N$57:$N$75,$J$3)</f>
        <v>0</v>
      </c>
      <c r="K12" s="2">
        <f>SUMIFS('NCL-TH'!$I$57:$I$75,'NCL-TH'!$O$57:$O$75,$B12,'NCL-TH'!$N$57:$N$75,$K$3)</f>
        <v>0</v>
      </c>
      <c r="L12" s="2">
        <f>SUMIFS('NCL-TH'!$J$57:$J$75,'NCL-TH'!$O$57:$O$75,$B12,'NCL-TH'!$N$57:$N$75,$L$3)</f>
        <v>0</v>
      </c>
      <c r="M12" s="2">
        <f>SUMIFS('NCL-TH'!$J$57:$J$75,'NCL-TH'!$O$57:$O$75,$B12,'NCL-TH'!$N$57:$N$75,$M$3)</f>
        <v>0</v>
      </c>
      <c r="N12" s="2">
        <f>SUMIFS('NCL-TH'!$K$77:$K$95,'NCL-TH'!$O$77:$O$95,$B12,'NCL-TH'!$N$77:$N$95,$N$3)</f>
        <v>0</v>
      </c>
      <c r="O12" s="2">
        <f>SUMIFS('NCL-TH'!$K$77:$K$95,'NCL-TH'!$O$77:$O$95,$B12,'NCL-TH'!$N$77:$N$95,$O$3)</f>
        <v>0</v>
      </c>
      <c r="P12" s="2">
        <f>SUMIFS('NCL-TH'!$M$77:$M$95,'NCL-TH'!$O$77:$O$95,$B12,'NCL-TH'!$N$77:$N$95,$P$3)</f>
        <v>0</v>
      </c>
      <c r="Q12" s="2">
        <f>SUMIFS('NCL-TH'!$M$77:$M$95,'NCL-TH'!$O$77:$O$95,$B12,'NCL-TH'!$N$77:$N$95,$Q$3)</f>
        <v>0</v>
      </c>
      <c r="R12" s="2">
        <f>SUMIFS('NCL-TH'!$M$77:$M$95,'NCL-TH'!$O$77:$O$95,$B12,'NCL-TH'!$N$77:$N$95,$R$3)</f>
        <v>0</v>
      </c>
      <c r="S12" s="2">
        <f>SUMIFS('NCL-TH'!$M$77:$M$95,'NCL-TH'!$O$77:$O$95,$B12,'NCL-TH'!$N$77:$N$95,$S$3)</f>
        <v>0</v>
      </c>
    </row>
    <row r="13" spans="2:20" x14ac:dyDescent="0.25">
      <c r="B13" s="1">
        <f t="shared" si="4"/>
        <v>6</v>
      </c>
      <c r="C13" s="2">
        <f t="shared" si="3"/>
        <v>0</v>
      </c>
      <c r="D13" s="2">
        <f>SUMIFS('NCL-TH'!$E$15:$E$33,'NCL-TH'!$O$15:$O$33,'Tổng hợp -NCL'!$B13,'NCL-TH'!N$15:N$33,'Tổng hợp -NCL'!$D$3)</f>
        <v>0</v>
      </c>
      <c r="E13" s="2">
        <f>SUMIFS('NCL-TH'!$F$35:$F$53,'NCL-TH'!$O$35:$O$53,'Tổng hợp -NCL'!$B13,'NCL-TH'!$N$35:$N$53,'Tổng hợp -NCL'!$E$3)</f>
        <v>0</v>
      </c>
      <c r="F13" s="2">
        <f>SUMIFS('NCL-TH'!$G$57:$G$75,'NCL-TH'!$O$57:$O$75,$B13,'NCL-TH'!$N$57:$N$75,$F$3)</f>
        <v>0</v>
      </c>
      <c r="G13" s="2">
        <f>SUMIFS('NCL-TH'!$G$57:$G$75,'NCL-TH'!$O$57:$O$75,$B13,'NCL-TH'!$N$57:$N$75,$G$3)</f>
        <v>0</v>
      </c>
      <c r="H13" s="2">
        <f>SUMIFS('NCL-TH'!$H$57:$H$75,'NCL-TH'!$O$57:$O$75,$B13,'NCL-TH'!$N$57:$N$75,$H$3)</f>
        <v>0</v>
      </c>
      <c r="I13" s="2">
        <f>SUMIFS('NCL-TH'!$H$57:$H$75,'NCL-TH'!$O$57:$O$75,$B13,'NCL-TH'!$N$57:$N$75,$I$3)</f>
        <v>0</v>
      </c>
      <c r="J13" s="2">
        <f>SUMIFS('NCL-TH'!$I$57:$I$75,'NCL-TH'!$O$57:$O$75,$B13,'NCL-TH'!$N$57:$N$75,$J$3)</f>
        <v>0</v>
      </c>
      <c r="K13" s="2">
        <f>SUMIFS('NCL-TH'!$I$57:$I$75,'NCL-TH'!$O$57:$O$75,$B13,'NCL-TH'!$N$57:$N$75,$K$3)</f>
        <v>0</v>
      </c>
      <c r="L13" s="2">
        <f>SUMIFS('NCL-TH'!$J$57:$J$75,'NCL-TH'!$O$57:$O$75,$B13,'NCL-TH'!$N$57:$N$75,$L$3)</f>
        <v>0</v>
      </c>
      <c r="M13" s="2">
        <f>SUMIFS('NCL-TH'!$J$57:$J$75,'NCL-TH'!$O$57:$O$75,$B13,'NCL-TH'!$N$57:$N$75,$M$3)</f>
        <v>0</v>
      </c>
      <c r="N13" s="2">
        <f>SUMIFS('NCL-TH'!$K$77:$K$95,'NCL-TH'!$O$77:$O$95,$B13,'NCL-TH'!$N$77:$N$95,$N$3)</f>
        <v>0</v>
      </c>
      <c r="O13" s="2">
        <f>SUMIFS('NCL-TH'!$K$77:$K$95,'NCL-TH'!$O$77:$O$95,$B13,'NCL-TH'!$N$77:$N$95,$O$3)</f>
        <v>0</v>
      </c>
      <c r="P13" s="2">
        <f>SUMIFS('NCL-TH'!$M$77:$M$95,'NCL-TH'!$O$77:$O$95,$B13,'NCL-TH'!$N$77:$N$95,$P$3)</f>
        <v>0</v>
      </c>
      <c r="Q13" s="2">
        <f>SUMIFS('NCL-TH'!$M$77:$M$95,'NCL-TH'!$O$77:$O$95,$B13,'NCL-TH'!$N$77:$N$95,$Q$3)</f>
        <v>0</v>
      </c>
      <c r="R13" s="2">
        <f>SUMIFS('NCL-TH'!$M$77:$M$95,'NCL-TH'!$O$77:$O$95,$B13,'NCL-TH'!$N$77:$N$95,$R$3)</f>
        <v>0</v>
      </c>
      <c r="S13" s="2">
        <f>SUMIFS('NCL-TH'!$M$77:$M$95,'NCL-TH'!$O$77:$O$95,$B13,'NCL-TH'!$N$77:$N$95,$S$3)</f>
        <v>0</v>
      </c>
    </row>
    <row r="14" spans="2:20" x14ac:dyDescent="0.25">
      <c r="B14" s="1">
        <f t="shared" si="4"/>
        <v>5.5</v>
      </c>
      <c r="C14" s="2">
        <f t="shared" si="3"/>
        <v>0</v>
      </c>
      <c r="D14" s="2">
        <f>SUMIFS('NCL-TH'!$E$15:$E$33,'NCL-TH'!$O$15:$O$33,'Tổng hợp -NCL'!$B14,'NCL-TH'!N$15:N$33,'Tổng hợp -NCL'!$D$3)</f>
        <v>0</v>
      </c>
      <c r="E14" s="2">
        <f>SUMIFS('NCL-TH'!$F$35:$F$53,'NCL-TH'!$O$35:$O$53,'Tổng hợp -NCL'!$B14,'NCL-TH'!$N$35:$N$53,'Tổng hợp -NCL'!$E$3)</f>
        <v>0</v>
      </c>
      <c r="F14" s="2">
        <f>SUMIFS('NCL-TH'!$G$57:$G$75,'NCL-TH'!$O$57:$O$75,$B14,'NCL-TH'!$N$57:$N$75,$F$3)</f>
        <v>0</v>
      </c>
      <c r="G14" s="2">
        <f>SUMIFS('NCL-TH'!$G$57:$G$75,'NCL-TH'!$O$57:$O$75,$B14,'NCL-TH'!$N$57:$N$75,$G$3)</f>
        <v>0</v>
      </c>
      <c r="H14" s="2">
        <f>SUMIFS('NCL-TH'!$H$57:$H$75,'NCL-TH'!$O$57:$O$75,$B14,'NCL-TH'!$N$57:$N$75,$H$3)</f>
        <v>0</v>
      </c>
      <c r="I14" s="2">
        <f>SUMIFS('NCL-TH'!$H$57:$H$75,'NCL-TH'!$O$57:$O$75,$B14,'NCL-TH'!$N$57:$N$75,$I$3)</f>
        <v>0</v>
      </c>
      <c r="J14" s="2">
        <f>SUMIFS('NCL-TH'!$I$57:$I$75,'NCL-TH'!$O$57:$O$75,$B14,'NCL-TH'!$N$57:$N$75,$J$3)</f>
        <v>0</v>
      </c>
      <c r="K14" s="2">
        <f>SUMIFS('NCL-TH'!$I$57:$I$75,'NCL-TH'!$O$57:$O$75,$B14,'NCL-TH'!$N$57:$N$75,$K$3)</f>
        <v>0</v>
      </c>
      <c r="L14" s="2">
        <f>SUMIFS('NCL-TH'!$J$57:$J$75,'NCL-TH'!$O$57:$O$75,$B14,'NCL-TH'!$N$57:$N$75,$L$3)</f>
        <v>0</v>
      </c>
      <c r="M14" s="2">
        <f>SUMIFS('NCL-TH'!$J$57:$J$75,'NCL-TH'!$O$57:$O$75,$B14,'NCL-TH'!$N$57:$N$75,$M$3)</f>
        <v>0</v>
      </c>
      <c r="N14" s="2">
        <f>SUMIFS('NCL-TH'!$K$77:$K$95,'NCL-TH'!$O$77:$O$95,$B14,'NCL-TH'!$N$77:$N$95,$N$3)</f>
        <v>0</v>
      </c>
      <c r="O14" s="2">
        <f>SUMIFS('NCL-TH'!$K$77:$K$95,'NCL-TH'!$O$77:$O$95,$B14,'NCL-TH'!$N$77:$N$95,$O$3)</f>
        <v>0</v>
      </c>
      <c r="P14" s="2">
        <f>SUMIFS('NCL-TH'!$M$77:$M$95,'NCL-TH'!$O$77:$O$95,$B14,'NCL-TH'!$N$77:$N$95,$P$3)</f>
        <v>0</v>
      </c>
      <c r="Q14" s="2">
        <f>SUMIFS('NCL-TH'!$M$77:$M$95,'NCL-TH'!$O$77:$O$95,$B14,'NCL-TH'!$N$77:$N$95,$Q$3)</f>
        <v>0</v>
      </c>
      <c r="R14" s="2">
        <f>SUMIFS('NCL-TH'!$M$77:$M$95,'NCL-TH'!$O$77:$O$95,$B14,'NCL-TH'!$N$77:$N$95,$R$3)</f>
        <v>0</v>
      </c>
      <c r="S14" s="2">
        <f>SUMIFS('NCL-TH'!$M$77:$M$95,'NCL-TH'!$O$77:$O$95,$B14,'NCL-TH'!$N$77:$N$95,$S$3)</f>
        <v>0</v>
      </c>
    </row>
    <row r="15" spans="2:20" x14ac:dyDescent="0.25">
      <c r="B15" s="1">
        <f t="shared" si="4"/>
        <v>5</v>
      </c>
      <c r="C15" s="2">
        <f t="shared" si="3"/>
        <v>0</v>
      </c>
      <c r="D15" s="2">
        <f>SUMIFS('NCL-TH'!$E$15:$E$33,'NCL-TH'!$O$15:$O$33,'Tổng hợp -NCL'!$B15,'NCL-TH'!N$15:N$33,'Tổng hợp -NCL'!$D$3)</f>
        <v>0</v>
      </c>
      <c r="E15" s="2">
        <f>SUMIFS('NCL-TH'!$F$35:$F$53,'NCL-TH'!$O$35:$O$53,'Tổng hợp -NCL'!$B15,'NCL-TH'!$N$35:$N$53,'Tổng hợp -NCL'!$E$3)</f>
        <v>0</v>
      </c>
      <c r="F15" s="2">
        <f>SUMIFS('NCL-TH'!$G$57:$G$75,'NCL-TH'!$O$57:$O$75,$B15,'NCL-TH'!$N$57:$N$75,$F$3)</f>
        <v>0</v>
      </c>
      <c r="G15" s="2">
        <f>SUMIFS('NCL-TH'!$G$57:$G$75,'NCL-TH'!$O$57:$O$75,$B15,'NCL-TH'!$N$57:$N$75,$G$3)</f>
        <v>0</v>
      </c>
      <c r="H15" s="2">
        <f>SUMIFS('NCL-TH'!$H$57:$H$75,'NCL-TH'!$O$57:$O$75,$B15,'NCL-TH'!$N$57:$N$75,$H$3)</f>
        <v>0</v>
      </c>
      <c r="I15" s="2">
        <f>SUMIFS('NCL-TH'!$H$57:$H$75,'NCL-TH'!$O$57:$O$75,$B15,'NCL-TH'!$N$57:$N$75,$I$3)</f>
        <v>0</v>
      </c>
      <c r="J15" s="2">
        <f>SUMIFS('NCL-TH'!$I$57:$I$75,'NCL-TH'!$O$57:$O$75,$B15,'NCL-TH'!$N$57:$N$75,$J$3)</f>
        <v>0</v>
      </c>
      <c r="K15" s="2">
        <f>SUMIFS('NCL-TH'!$I$57:$I$75,'NCL-TH'!$O$57:$O$75,$B15,'NCL-TH'!$N$57:$N$75,$K$3)</f>
        <v>0</v>
      </c>
      <c r="L15" s="2">
        <f>SUMIFS('NCL-TH'!$J$57:$J$75,'NCL-TH'!$O$57:$O$75,$B15,'NCL-TH'!$N$57:$N$75,$L$3)</f>
        <v>0</v>
      </c>
      <c r="M15" s="2">
        <f>SUMIFS('NCL-TH'!$J$57:$J$75,'NCL-TH'!$O$57:$O$75,$B15,'NCL-TH'!$N$57:$N$75,$M$3)</f>
        <v>0</v>
      </c>
      <c r="N15" s="2">
        <f>SUMIFS('NCL-TH'!$K$77:$K$95,'NCL-TH'!$O$77:$O$95,$B15,'NCL-TH'!$N$77:$N$95,$N$3)</f>
        <v>0</v>
      </c>
      <c r="O15" s="2">
        <f>SUMIFS('NCL-TH'!$K$77:$K$95,'NCL-TH'!$O$77:$O$95,$B15,'NCL-TH'!$N$77:$N$95,$O$3)</f>
        <v>0</v>
      </c>
      <c r="P15" s="2">
        <f>SUMIFS('NCL-TH'!$M$77:$M$95,'NCL-TH'!$O$77:$O$95,$B15,'NCL-TH'!$N$77:$N$95,$P$3)</f>
        <v>0</v>
      </c>
      <c r="Q15" s="2">
        <f>SUMIFS('NCL-TH'!$M$77:$M$95,'NCL-TH'!$O$77:$O$95,$B15,'NCL-TH'!$N$77:$N$95,$Q$3)</f>
        <v>0</v>
      </c>
      <c r="R15" s="2">
        <f>SUMIFS('NCL-TH'!$M$77:$M$95,'NCL-TH'!$O$77:$O$95,$B15,'NCL-TH'!$N$77:$N$95,$R$3)</f>
        <v>0</v>
      </c>
      <c r="S15" s="2">
        <f>SUMIFS('NCL-TH'!$M$77:$M$95,'NCL-TH'!$O$77:$O$95,$B15,'NCL-TH'!$N$77:$N$95,$S$3)</f>
        <v>0</v>
      </c>
    </row>
    <row r="16" spans="2:20" x14ac:dyDescent="0.25">
      <c r="B16" s="1">
        <f t="shared" si="4"/>
        <v>4.5</v>
      </c>
      <c r="C16" s="2">
        <f t="shared" si="3"/>
        <v>0</v>
      </c>
      <c r="D16" s="2">
        <f>SUMIFS('NCL-TH'!$E$15:$E$33,'NCL-TH'!$O$15:$O$33,'Tổng hợp -NCL'!$B16,'NCL-TH'!N$15:N$33,'Tổng hợp -NCL'!$D$3)</f>
        <v>0</v>
      </c>
      <c r="E16" s="2">
        <f>SUMIFS('NCL-TH'!$F$35:$F$53,'NCL-TH'!$O$35:$O$53,'Tổng hợp -NCL'!$B16,'NCL-TH'!$N$35:$N$53,'Tổng hợp -NCL'!$E$3)</f>
        <v>0</v>
      </c>
      <c r="F16" s="2">
        <f>SUMIFS('NCL-TH'!$G$57:$G$75,'NCL-TH'!$O$57:$O$75,$B16,'NCL-TH'!$N$57:$N$75,$F$3)</f>
        <v>0</v>
      </c>
      <c r="G16" s="2">
        <f>SUMIFS('NCL-TH'!$G$57:$G$75,'NCL-TH'!$O$57:$O$75,$B16,'NCL-TH'!$N$57:$N$75,$G$3)</f>
        <v>0</v>
      </c>
      <c r="H16" s="2">
        <f>SUMIFS('NCL-TH'!$H$57:$H$75,'NCL-TH'!$O$57:$O$75,$B16,'NCL-TH'!$N$57:$N$75,$H$3)</f>
        <v>0</v>
      </c>
      <c r="I16" s="2">
        <f>SUMIFS('NCL-TH'!$H$57:$H$75,'NCL-TH'!$O$57:$O$75,$B16,'NCL-TH'!$N$57:$N$75,$I$3)</f>
        <v>0</v>
      </c>
      <c r="J16" s="2">
        <f>SUMIFS('NCL-TH'!$I$57:$I$75,'NCL-TH'!$O$57:$O$75,$B16,'NCL-TH'!$N$57:$N$75,$J$3)</f>
        <v>0</v>
      </c>
      <c r="K16" s="2">
        <f>SUMIFS('NCL-TH'!$I$57:$I$75,'NCL-TH'!$O$57:$O$75,$B16,'NCL-TH'!$N$57:$N$75,$K$3)</f>
        <v>0</v>
      </c>
      <c r="L16" s="2">
        <f>SUMIFS('NCL-TH'!$J$57:$J$75,'NCL-TH'!$O$57:$O$75,$B16,'NCL-TH'!$N$57:$N$75,$L$3)</f>
        <v>0</v>
      </c>
      <c r="M16" s="2">
        <f>SUMIFS('NCL-TH'!$J$57:$J$75,'NCL-TH'!$O$57:$O$75,$B16,'NCL-TH'!$N$57:$N$75,$M$3)</f>
        <v>0</v>
      </c>
      <c r="N16" s="2">
        <f>SUMIFS('NCL-TH'!$K$77:$K$95,'NCL-TH'!$O$77:$O$95,$B16,'NCL-TH'!$N$77:$N$95,$N$3)</f>
        <v>0</v>
      </c>
      <c r="O16" s="2">
        <f>SUMIFS('NCL-TH'!$K$77:$K$95,'NCL-TH'!$O$77:$O$95,$B16,'NCL-TH'!$N$77:$N$95,$O$3)</f>
        <v>0</v>
      </c>
      <c r="P16" s="2">
        <f>SUMIFS('NCL-TH'!$M$77:$M$95,'NCL-TH'!$O$77:$O$95,$B16,'NCL-TH'!$N$77:$N$95,$P$3)</f>
        <v>0</v>
      </c>
      <c r="Q16" s="2">
        <f>SUMIFS('NCL-TH'!$M$77:$M$95,'NCL-TH'!$O$77:$O$95,$B16,'NCL-TH'!$N$77:$N$95,$Q$3)</f>
        <v>0</v>
      </c>
      <c r="R16" s="2">
        <f>SUMIFS('NCL-TH'!$M$77:$M$95,'NCL-TH'!$O$77:$O$95,$B16,'NCL-TH'!$N$77:$N$95,$R$3)</f>
        <v>0</v>
      </c>
      <c r="S16" s="2">
        <f>SUMIFS('NCL-TH'!$M$77:$M$95,'NCL-TH'!$O$77:$O$95,$B16,'NCL-TH'!$N$77:$N$95,$S$3)</f>
        <v>0</v>
      </c>
    </row>
    <row r="17" spans="2:19" x14ac:dyDescent="0.25">
      <c r="B17" s="1">
        <f t="shared" si="4"/>
        <v>4</v>
      </c>
      <c r="C17" s="2">
        <f t="shared" si="3"/>
        <v>0</v>
      </c>
      <c r="D17" s="2">
        <f>SUMIFS('NCL-TH'!$E$15:$E$33,'NCL-TH'!$O$15:$O$33,'Tổng hợp -NCL'!$B17,'NCL-TH'!N$15:N$33,'Tổng hợp -NCL'!$D$3)</f>
        <v>0</v>
      </c>
      <c r="E17" s="2">
        <f>SUMIFS('NCL-TH'!$F$35:$F$53,'NCL-TH'!$O$35:$O$53,'Tổng hợp -NCL'!$B17,'NCL-TH'!$N$35:$N$53,'Tổng hợp -NCL'!$E$3)</f>
        <v>0</v>
      </c>
      <c r="F17" s="2">
        <f>SUMIFS('NCL-TH'!$G$57:$G$75,'NCL-TH'!$O$57:$O$75,$B17,'NCL-TH'!$N$57:$N$75,$F$3)</f>
        <v>0</v>
      </c>
      <c r="G17" s="2">
        <f>SUMIFS('NCL-TH'!$G$57:$G$75,'NCL-TH'!$O$57:$O$75,$B17,'NCL-TH'!$N$57:$N$75,$G$3)</f>
        <v>0</v>
      </c>
      <c r="H17" s="2">
        <f>SUMIFS('NCL-TH'!$H$57:$H$75,'NCL-TH'!$O$57:$O$75,$B17,'NCL-TH'!$N$57:$N$75,$H$3)</f>
        <v>0</v>
      </c>
      <c r="I17" s="2">
        <f>SUMIFS('NCL-TH'!$H$57:$H$75,'NCL-TH'!$O$57:$O$75,$B17,'NCL-TH'!$N$57:$N$75,$I$3)</f>
        <v>0</v>
      </c>
      <c r="J17" s="2">
        <f>SUMIFS('NCL-TH'!$I$57:$I$75,'NCL-TH'!$O$57:$O$75,$B17,'NCL-TH'!$N$57:$N$75,$J$3)</f>
        <v>0</v>
      </c>
      <c r="K17" s="2">
        <f>SUMIFS('NCL-TH'!$I$57:$I$75,'NCL-TH'!$O$57:$O$75,$B17,'NCL-TH'!$N$57:$N$75,$K$3)</f>
        <v>0</v>
      </c>
      <c r="L17" s="2">
        <f>SUMIFS('NCL-TH'!$J$57:$J$75,'NCL-TH'!$O$57:$O$75,$B17,'NCL-TH'!$N$57:$N$75,$L$3)</f>
        <v>0</v>
      </c>
      <c r="M17" s="2">
        <f>SUMIFS('NCL-TH'!$J$57:$J$75,'NCL-TH'!$O$57:$O$75,$B17,'NCL-TH'!$N$57:$N$75,$M$3)</f>
        <v>0</v>
      </c>
      <c r="N17" s="2">
        <f>SUMIFS('NCL-TH'!$K$77:$K$95,'NCL-TH'!$O$77:$O$95,$B17,'NCL-TH'!$N$77:$N$95,$N$3)</f>
        <v>0</v>
      </c>
      <c r="O17" s="2">
        <f>SUMIFS('NCL-TH'!$K$77:$K$95,'NCL-TH'!$O$77:$O$95,$B17,'NCL-TH'!$N$77:$N$95,$O$3)</f>
        <v>0</v>
      </c>
      <c r="P17" s="2">
        <f>SUMIFS('NCL-TH'!$M$77:$M$95,'NCL-TH'!$O$77:$O$95,$B17,'NCL-TH'!$N$77:$N$95,$P$3)</f>
        <v>0</v>
      </c>
      <c r="Q17" s="2">
        <f>SUMIFS('NCL-TH'!$M$77:$M$95,'NCL-TH'!$O$77:$O$95,$B17,'NCL-TH'!$N$77:$N$95,$Q$3)</f>
        <v>0</v>
      </c>
      <c r="R17" s="2">
        <f>SUMIFS('NCL-TH'!$M$77:$M$95,'NCL-TH'!$O$77:$O$95,$B17,'NCL-TH'!$N$77:$N$95,$R$3)</f>
        <v>0</v>
      </c>
      <c r="S17" s="2">
        <f>SUMIFS('NCL-TH'!$M$77:$M$95,'NCL-TH'!$O$77:$O$95,$B17,'NCL-TH'!$N$77:$N$95,$S$3)</f>
        <v>0</v>
      </c>
    </row>
    <row r="18" spans="2:19" x14ac:dyDescent="0.25">
      <c r="B18" s="1">
        <f t="shared" si="4"/>
        <v>3.5</v>
      </c>
      <c r="C18" s="2">
        <f t="shared" si="3"/>
        <v>0</v>
      </c>
      <c r="D18" s="2">
        <f>SUMIFS('NCL-TH'!$E$15:$E$33,'NCL-TH'!$O$15:$O$33,'Tổng hợp -NCL'!$B18,'NCL-TH'!N$15:N$33,'Tổng hợp -NCL'!$D$3)</f>
        <v>0</v>
      </c>
      <c r="E18" s="2">
        <f>SUMIFS('NCL-TH'!$F$35:$F$53,'NCL-TH'!$O$35:$O$53,'Tổng hợp -NCL'!$B18,'NCL-TH'!$N$35:$N$53,'Tổng hợp -NCL'!$E$3)</f>
        <v>0</v>
      </c>
      <c r="F18" s="2">
        <f>SUMIFS('NCL-TH'!$G$57:$G$75,'NCL-TH'!$O$57:$O$75,$B18,'NCL-TH'!$N$57:$N$75,$F$3)</f>
        <v>0</v>
      </c>
      <c r="G18" s="2">
        <f>SUMIFS('NCL-TH'!$G$57:$G$75,'NCL-TH'!$O$57:$O$75,$B18,'NCL-TH'!$N$57:$N$75,$G$3)</f>
        <v>0</v>
      </c>
      <c r="H18" s="2">
        <f>SUMIFS('NCL-TH'!$H$57:$H$75,'NCL-TH'!$O$57:$O$75,$B18,'NCL-TH'!$N$57:$N$75,$H$3)</f>
        <v>0</v>
      </c>
      <c r="I18" s="2">
        <f>SUMIFS('NCL-TH'!$H$57:$H$75,'NCL-TH'!$O$57:$O$75,$B18,'NCL-TH'!$N$57:$N$75,$I$3)</f>
        <v>0</v>
      </c>
      <c r="J18" s="2">
        <f>SUMIFS('NCL-TH'!$I$57:$I$75,'NCL-TH'!$O$57:$O$75,$B18,'NCL-TH'!$N$57:$N$75,$J$3)</f>
        <v>0</v>
      </c>
      <c r="K18" s="2">
        <f>SUMIFS('NCL-TH'!$I$57:$I$75,'NCL-TH'!$O$57:$O$75,$B18,'NCL-TH'!$N$57:$N$75,$K$3)</f>
        <v>0</v>
      </c>
      <c r="L18" s="2">
        <f>SUMIFS('NCL-TH'!$J$57:$J$75,'NCL-TH'!$O$57:$O$75,$B18,'NCL-TH'!$N$57:$N$75,$L$3)</f>
        <v>0</v>
      </c>
      <c r="M18" s="2">
        <f>SUMIFS('NCL-TH'!$J$57:$J$75,'NCL-TH'!$O$57:$O$75,$B18,'NCL-TH'!$N$57:$N$75,$M$3)</f>
        <v>0</v>
      </c>
      <c r="N18" s="2">
        <f>SUMIFS('NCL-TH'!$K$77:$K$95,'NCL-TH'!$O$77:$O$95,$B18,'NCL-TH'!$N$77:$N$95,$N$3)</f>
        <v>0</v>
      </c>
      <c r="O18" s="2">
        <f>SUMIFS('NCL-TH'!$K$77:$K$95,'NCL-TH'!$O$77:$O$95,$B18,'NCL-TH'!$N$77:$N$95,$O$3)</f>
        <v>0</v>
      </c>
      <c r="P18" s="2">
        <f>SUMIFS('NCL-TH'!$M$77:$M$95,'NCL-TH'!$O$77:$O$95,$B18,'NCL-TH'!$N$77:$N$95,$P$3)</f>
        <v>0</v>
      </c>
      <c r="Q18" s="2">
        <f>SUMIFS('NCL-TH'!$M$77:$M$95,'NCL-TH'!$O$77:$O$95,$B18,'NCL-TH'!$N$77:$N$95,$Q$3)</f>
        <v>0</v>
      </c>
      <c r="R18" s="2">
        <f>SUMIFS('NCL-TH'!$M$77:$M$95,'NCL-TH'!$O$77:$O$95,$B18,'NCL-TH'!$N$77:$N$95,$R$3)</f>
        <v>0</v>
      </c>
      <c r="S18" s="2">
        <f>SUMIFS('NCL-TH'!$M$77:$M$95,'NCL-TH'!$O$77:$O$95,$B18,'NCL-TH'!$N$77:$N$95,$S$3)</f>
        <v>0</v>
      </c>
    </row>
    <row r="19" spans="2:19" x14ac:dyDescent="0.25">
      <c r="B19" s="1">
        <f t="shared" si="4"/>
        <v>3</v>
      </c>
      <c r="C19" s="2">
        <f t="shared" si="3"/>
        <v>0</v>
      </c>
      <c r="D19" s="2">
        <f>SUMIFS('NCL-TH'!$E$15:$E$33,'NCL-TH'!$O$15:$O$33,'Tổng hợp -NCL'!$B19,'NCL-TH'!N$15:N$33,'Tổng hợp -NCL'!$D$3)</f>
        <v>0</v>
      </c>
      <c r="E19" s="2">
        <f>SUMIFS('NCL-TH'!$F$35:$F$53,'NCL-TH'!$O$35:$O$53,'Tổng hợp -NCL'!$B19,'NCL-TH'!$N$35:$N$53,'Tổng hợp -NCL'!$E$3)</f>
        <v>0</v>
      </c>
      <c r="F19" s="2">
        <f>SUMIFS('NCL-TH'!$G$57:$G$75,'NCL-TH'!$O$57:$O$75,$B19,'NCL-TH'!$N$57:$N$75,$F$3)</f>
        <v>0</v>
      </c>
      <c r="G19" s="2">
        <f>SUMIFS('NCL-TH'!$G$57:$G$75,'NCL-TH'!$O$57:$O$75,$B19,'NCL-TH'!$N$57:$N$75,$G$3)</f>
        <v>0</v>
      </c>
      <c r="H19" s="2">
        <f>SUMIFS('NCL-TH'!$H$57:$H$75,'NCL-TH'!$O$57:$O$75,$B19,'NCL-TH'!$N$57:$N$75,$H$3)</f>
        <v>0</v>
      </c>
      <c r="I19" s="2">
        <f>SUMIFS('NCL-TH'!$H$57:$H$75,'NCL-TH'!$O$57:$O$75,$B19,'NCL-TH'!$N$57:$N$75,$I$3)</f>
        <v>0</v>
      </c>
      <c r="J19" s="2">
        <f>SUMIFS('NCL-TH'!$I$57:$I$75,'NCL-TH'!$O$57:$O$75,$B19,'NCL-TH'!$N$57:$N$75,$J$3)</f>
        <v>0</v>
      </c>
      <c r="K19" s="2">
        <f>SUMIFS('NCL-TH'!$I$57:$I$75,'NCL-TH'!$O$57:$O$75,$B19,'NCL-TH'!$N$57:$N$75,$K$3)</f>
        <v>0</v>
      </c>
      <c r="L19" s="2">
        <f>SUMIFS('NCL-TH'!$J$57:$J$75,'NCL-TH'!$O$57:$O$75,$B19,'NCL-TH'!$N$57:$N$75,$L$3)</f>
        <v>0</v>
      </c>
      <c r="M19" s="2">
        <f>SUMIFS('NCL-TH'!$J$57:$J$75,'NCL-TH'!$O$57:$O$75,$B19,'NCL-TH'!$N$57:$N$75,$M$3)</f>
        <v>0</v>
      </c>
      <c r="N19" s="2">
        <f>SUMIFS('NCL-TH'!$K$77:$K$95,'NCL-TH'!$O$77:$O$95,$B19,'NCL-TH'!$N$77:$N$95,$N$3)</f>
        <v>0</v>
      </c>
      <c r="O19" s="2">
        <f>SUMIFS('NCL-TH'!$K$77:$K$95,'NCL-TH'!$O$77:$O$95,$B19,'NCL-TH'!$N$77:$N$95,$O$3)</f>
        <v>0</v>
      </c>
      <c r="P19" s="2">
        <f>SUMIFS('NCL-TH'!$M$77:$M$95,'NCL-TH'!$O$77:$O$95,$B19,'NCL-TH'!$N$77:$N$95,$P$3)</f>
        <v>0</v>
      </c>
      <c r="Q19" s="2">
        <f>SUMIFS('NCL-TH'!$M$77:$M$95,'NCL-TH'!$O$77:$O$95,$B19,'NCL-TH'!$N$77:$N$95,$Q$3)</f>
        <v>0</v>
      </c>
      <c r="R19" s="2">
        <f>SUMIFS('NCL-TH'!$M$77:$M$95,'NCL-TH'!$O$77:$O$95,$B19,'NCL-TH'!$N$77:$N$95,$R$3)</f>
        <v>0</v>
      </c>
      <c r="S19" s="2">
        <f>SUMIFS('NCL-TH'!$M$77:$M$95,'NCL-TH'!$O$77:$O$95,$B19,'NCL-TH'!$N$77:$N$95,$S$3)</f>
        <v>0</v>
      </c>
    </row>
    <row r="20" spans="2:19" x14ac:dyDescent="0.25">
      <c r="B20" s="1">
        <f t="shared" si="4"/>
        <v>2.5</v>
      </c>
      <c r="C20" s="2">
        <f t="shared" si="3"/>
        <v>0</v>
      </c>
      <c r="D20" s="2">
        <f>SUMIFS('NCL-TH'!$E$15:$E$33,'NCL-TH'!$O$15:$O$33,'Tổng hợp -NCL'!$B20,'NCL-TH'!N$15:N$33,'Tổng hợp -NCL'!$D$3)</f>
        <v>0</v>
      </c>
      <c r="E20" s="2">
        <f>SUMIFS('NCL-TH'!$F$35:$F$53,'NCL-TH'!$O$35:$O$53,'Tổng hợp -NCL'!$B20,'NCL-TH'!$N$35:$N$53,'Tổng hợp -NCL'!$E$3)</f>
        <v>0</v>
      </c>
      <c r="F20" s="2">
        <f>SUMIFS('NCL-TH'!$G$57:$G$75,'NCL-TH'!$O$57:$O$75,$B20,'NCL-TH'!$N$57:$N$75,$F$3)</f>
        <v>0</v>
      </c>
      <c r="G20" s="2">
        <f>SUMIFS('NCL-TH'!$G$57:$G$75,'NCL-TH'!$O$57:$O$75,$B20,'NCL-TH'!$N$57:$N$75,$G$3)</f>
        <v>0</v>
      </c>
      <c r="H20" s="2">
        <f>SUMIFS('NCL-TH'!$H$57:$H$75,'NCL-TH'!$O$57:$O$75,$B20,'NCL-TH'!$N$57:$N$75,$H$3)</f>
        <v>0</v>
      </c>
      <c r="I20" s="2">
        <f>SUMIFS('NCL-TH'!$H$57:$H$75,'NCL-TH'!$O$57:$O$75,$B20,'NCL-TH'!$N$57:$N$75,$I$3)</f>
        <v>0</v>
      </c>
      <c r="J20" s="2">
        <f>SUMIFS('NCL-TH'!$I$57:$I$75,'NCL-TH'!$O$57:$O$75,$B20,'NCL-TH'!$N$57:$N$75,$J$3)</f>
        <v>0</v>
      </c>
      <c r="K20" s="2">
        <f>SUMIFS('NCL-TH'!$I$57:$I$75,'NCL-TH'!$O$57:$O$75,$B20,'NCL-TH'!$N$57:$N$75,$K$3)</f>
        <v>0</v>
      </c>
      <c r="L20" s="2">
        <f>SUMIFS('NCL-TH'!$J$57:$J$75,'NCL-TH'!$O$57:$O$75,$B20,'NCL-TH'!$N$57:$N$75,$L$3)</f>
        <v>0</v>
      </c>
      <c r="M20" s="2">
        <f>SUMIFS('NCL-TH'!$J$57:$J$75,'NCL-TH'!$O$57:$O$75,$B20,'NCL-TH'!$N$57:$N$75,$M$3)</f>
        <v>0</v>
      </c>
      <c r="N20" s="2">
        <f>SUMIFS('NCL-TH'!$K$77:$K$95,'NCL-TH'!$O$77:$O$95,$B20,'NCL-TH'!$N$77:$N$95,$N$3)</f>
        <v>0</v>
      </c>
      <c r="O20" s="2">
        <f>SUMIFS('NCL-TH'!$K$77:$K$95,'NCL-TH'!$O$77:$O$95,$B20,'NCL-TH'!$N$77:$N$95,$O$3)</f>
        <v>0</v>
      </c>
      <c r="P20" s="2">
        <f>SUMIFS('NCL-TH'!$M$77:$M$95,'NCL-TH'!$O$77:$O$95,$B20,'NCL-TH'!$N$77:$N$95,$P$3)</f>
        <v>0</v>
      </c>
      <c r="Q20" s="2">
        <f>SUMIFS('NCL-TH'!$M$77:$M$95,'NCL-TH'!$O$77:$O$95,$B20,'NCL-TH'!$N$77:$N$95,$Q$3)</f>
        <v>0</v>
      </c>
      <c r="R20" s="2">
        <f>SUMIFS('NCL-TH'!$M$77:$M$95,'NCL-TH'!$O$77:$O$95,$B20,'NCL-TH'!$N$77:$N$95,$R$3)</f>
        <v>0</v>
      </c>
      <c r="S20" s="2">
        <f>SUMIFS('NCL-TH'!$M$77:$M$95,'NCL-TH'!$O$77:$O$95,$B20,'NCL-TH'!$N$77:$N$95,$S$3)</f>
        <v>0</v>
      </c>
    </row>
    <row r="21" spans="2:19" x14ac:dyDescent="0.25">
      <c r="B21" s="1">
        <f t="shared" si="4"/>
        <v>2</v>
      </c>
      <c r="C21" s="2">
        <f t="shared" si="3"/>
        <v>0</v>
      </c>
      <c r="D21" s="2">
        <f>SUMIFS('NCL-TH'!$E$15:$E$33,'NCL-TH'!$O$15:$O$33,'Tổng hợp -NCL'!$B21,'NCL-TH'!N$15:N$33,'Tổng hợp -NCL'!$D$3)</f>
        <v>0</v>
      </c>
      <c r="E21" s="2">
        <f>SUMIFS('NCL-TH'!$F$35:$F$53,'NCL-TH'!$O$35:$O$53,'Tổng hợp -NCL'!$B21,'NCL-TH'!$N$35:$N$53,'Tổng hợp -NCL'!$E$3)</f>
        <v>0</v>
      </c>
      <c r="F21" s="2">
        <f>SUMIFS('NCL-TH'!$G$57:$G$75,'NCL-TH'!$O$57:$O$75,$B21,'NCL-TH'!$N$57:$N$75,$F$3)</f>
        <v>0</v>
      </c>
      <c r="G21" s="2">
        <f>SUMIFS('NCL-TH'!$G$57:$G$75,'NCL-TH'!$O$57:$O$75,$B21,'NCL-TH'!$N$57:$N$75,$G$3)</f>
        <v>0</v>
      </c>
      <c r="H21" s="2">
        <f>SUMIFS('NCL-TH'!$H$57:$H$75,'NCL-TH'!$O$57:$O$75,$B21,'NCL-TH'!$N$57:$N$75,$H$3)</f>
        <v>0</v>
      </c>
      <c r="I21" s="2">
        <f>SUMIFS('NCL-TH'!$H$57:$H$75,'NCL-TH'!$O$57:$O$75,$B21,'NCL-TH'!$N$57:$N$75,$I$3)</f>
        <v>0</v>
      </c>
      <c r="J21" s="2">
        <f>SUMIFS('NCL-TH'!$I$57:$I$75,'NCL-TH'!$O$57:$O$75,$B21,'NCL-TH'!$N$57:$N$75,$J$3)</f>
        <v>0</v>
      </c>
      <c r="K21" s="2">
        <f>SUMIFS('NCL-TH'!$I$57:$I$75,'NCL-TH'!$O$57:$O$75,$B21,'NCL-TH'!$N$57:$N$75,$K$3)</f>
        <v>0</v>
      </c>
      <c r="L21" s="2">
        <f>SUMIFS('NCL-TH'!$J$57:$J$75,'NCL-TH'!$O$57:$O$75,$B21,'NCL-TH'!$N$57:$N$75,$L$3)</f>
        <v>0</v>
      </c>
      <c r="M21" s="2">
        <f>SUMIFS('NCL-TH'!$J$57:$J$75,'NCL-TH'!$O$57:$O$75,$B21,'NCL-TH'!$N$57:$N$75,$M$3)</f>
        <v>0</v>
      </c>
      <c r="N21" s="2">
        <f>SUMIFS('NCL-TH'!$K$77:$K$95,'NCL-TH'!$O$77:$O$95,$B21,'NCL-TH'!$N$77:$N$95,$N$3)</f>
        <v>0</v>
      </c>
      <c r="O21" s="2">
        <f>SUMIFS('NCL-TH'!$K$77:$K$95,'NCL-TH'!$O$77:$O$95,$B21,'NCL-TH'!$N$77:$N$95,$O$3)</f>
        <v>0</v>
      </c>
      <c r="P21" s="2">
        <f>SUMIFS('NCL-TH'!$M$77:$M$95,'NCL-TH'!$O$77:$O$95,$B21,'NCL-TH'!$N$77:$N$95,$P$3)</f>
        <v>0</v>
      </c>
      <c r="Q21" s="2">
        <f>SUMIFS('NCL-TH'!$M$77:$M$95,'NCL-TH'!$O$77:$O$95,$B21,'NCL-TH'!$N$77:$N$95,$Q$3)</f>
        <v>0</v>
      </c>
      <c r="R21" s="2">
        <f>SUMIFS('NCL-TH'!$M$77:$M$95,'NCL-TH'!$O$77:$O$95,$B21,'NCL-TH'!$N$77:$N$95,$R$3)</f>
        <v>0</v>
      </c>
      <c r="S21" s="2">
        <f>SUMIFS('NCL-TH'!$M$77:$M$95,'NCL-TH'!$O$77:$O$95,$B21,'NCL-TH'!$N$77:$N$95,$S$3)</f>
        <v>0</v>
      </c>
    </row>
    <row r="22" spans="2:19" x14ac:dyDescent="0.25">
      <c r="B22" s="1">
        <f t="shared" si="4"/>
        <v>1.5</v>
      </c>
      <c r="C22" s="2">
        <f t="shared" si="3"/>
        <v>0</v>
      </c>
      <c r="D22" s="2">
        <f>SUMIFS('NCL-TH'!$E$15:$E$33,'NCL-TH'!$O$15:$O$33,'Tổng hợp -NCL'!$B22,'NCL-TH'!N$15:N$33,'Tổng hợp -NCL'!$D$3)</f>
        <v>0</v>
      </c>
      <c r="E22" s="2">
        <f>SUMIFS('NCL-TH'!$F$35:$F$53,'NCL-TH'!$O$35:$O$53,'Tổng hợp -NCL'!$B22,'NCL-TH'!$N$35:$N$53,'Tổng hợp -NCL'!$E$3)</f>
        <v>0</v>
      </c>
      <c r="F22" s="2">
        <f>SUMIFS('NCL-TH'!$G$57:$G$75,'NCL-TH'!$O$57:$O$75,$B22,'NCL-TH'!$N$57:$N$75,$F$3)</f>
        <v>0</v>
      </c>
      <c r="G22" s="2">
        <f>SUMIFS('NCL-TH'!$G$57:$G$75,'NCL-TH'!$O$57:$O$75,$B22,'NCL-TH'!$N$57:$N$75,$G$3)</f>
        <v>0</v>
      </c>
      <c r="H22" s="2">
        <f>SUMIFS('NCL-TH'!$H$57:$H$75,'NCL-TH'!$O$57:$O$75,$B22,'NCL-TH'!$N$57:$N$75,$H$3)</f>
        <v>0</v>
      </c>
      <c r="I22" s="2">
        <f>SUMIFS('NCL-TH'!$H$57:$H$75,'NCL-TH'!$O$57:$O$75,$B22,'NCL-TH'!$N$57:$N$75,$I$3)</f>
        <v>0</v>
      </c>
      <c r="J22" s="2">
        <f>SUMIFS('NCL-TH'!$I$57:$I$75,'NCL-TH'!$O$57:$O$75,$B22,'NCL-TH'!$N$57:$N$75,$J$3)</f>
        <v>0</v>
      </c>
      <c r="K22" s="2">
        <f>SUMIFS('NCL-TH'!$I$57:$I$75,'NCL-TH'!$O$57:$O$75,$B22,'NCL-TH'!$N$57:$N$75,$K$3)</f>
        <v>0</v>
      </c>
      <c r="L22" s="2">
        <f>SUMIFS('NCL-TH'!$J$57:$J$75,'NCL-TH'!$O$57:$O$75,$B22,'NCL-TH'!$N$57:$N$75,$L$3)</f>
        <v>0</v>
      </c>
      <c r="M22" s="2">
        <f>SUMIFS('NCL-TH'!$J$57:$J$75,'NCL-TH'!$O$57:$O$75,$B22,'NCL-TH'!$N$57:$N$75,$M$3)</f>
        <v>0</v>
      </c>
      <c r="N22" s="2">
        <f>SUMIFS('NCL-TH'!$K$77:$K$95,'NCL-TH'!$O$77:$O$95,$B22,'NCL-TH'!$N$77:$N$95,$N$3)</f>
        <v>0</v>
      </c>
      <c r="O22" s="2">
        <f>SUMIFS('NCL-TH'!$K$77:$K$95,'NCL-TH'!$O$77:$O$95,$B22,'NCL-TH'!$N$77:$N$95,$O$3)</f>
        <v>0</v>
      </c>
      <c r="P22" s="2">
        <f>SUMIFS('NCL-TH'!$M$77:$M$95,'NCL-TH'!$O$77:$O$95,$B22,'NCL-TH'!$N$77:$N$95,$P$3)</f>
        <v>0</v>
      </c>
      <c r="Q22" s="2">
        <f>SUMIFS('NCL-TH'!$M$77:$M$95,'NCL-TH'!$O$77:$O$95,$B22,'NCL-TH'!$N$77:$N$95,$Q$3)</f>
        <v>0</v>
      </c>
      <c r="R22" s="2">
        <f>SUMIFS('NCL-TH'!$M$77:$M$95,'NCL-TH'!$O$77:$O$95,$B22,'NCL-TH'!$N$77:$N$95,$R$3)</f>
        <v>0</v>
      </c>
      <c r="S22" s="2">
        <f>SUMIFS('NCL-TH'!$M$77:$M$95,'NCL-TH'!$O$77:$O$95,$B22,'NCL-TH'!$N$77:$N$95,$S$3)</f>
        <v>0</v>
      </c>
    </row>
    <row r="23" spans="2:19" x14ac:dyDescent="0.25">
      <c r="B23" s="1">
        <f t="shared" si="4"/>
        <v>1</v>
      </c>
      <c r="C23" s="2">
        <f t="shared" si="3"/>
        <v>0</v>
      </c>
      <c r="D23" s="2">
        <f>SUMIFS('NCL-TH'!$E$15:$E$33,'NCL-TH'!$O$15:$O$33,'Tổng hợp -NCL'!$B23,'NCL-TH'!N$15:N$33,'Tổng hợp -NCL'!$D$3)</f>
        <v>0</v>
      </c>
      <c r="E23" s="2">
        <f>SUMIFS('NCL-TH'!$F$35:$F$53,'NCL-TH'!$O$35:$O$53,'Tổng hợp -NCL'!$B23,'NCL-TH'!$N$35:$N$53,'Tổng hợp -NCL'!$E$3)</f>
        <v>0</v>
      </c>
      <c r="F23" s="2">
        <f>SUMIFS('NCL-TH'!$G$57:$G$75,'NCL-TH'!$O$57:$O$75,$B23,'NCL-TH'!$N$57:$N$75,$F$3)</f>
        <v>0</v>
      </c>
      <c r="G23" s="2">
        <f>SUMIFS('NCL-TH'!$G$57:$G$75,'NCL-TH'!$O$57:$O$75,$B23,'NCL-TH'!$N$57:$N$75,$G$3)</f>
        <v>0</v>
      </c>
      <c r="H23" s="2">
        <f>SUMIFS('NCL-TH'!$H$57:$H$75,'NCL-TH'!$O$57:$O$75,$B23,'NCL-TH'!$N$57:$N$75,$H$3)</f>
        <v>0</v>
      </c>
      <c r="I23" s="2">
        <f>SUMIFS('NCL-TH'!$H$57:$H$75,'NCL-TH'!$O$57:$O$75,$B23,'NCL-TH'!$N$57:$N$75,$I$3)</f>
        <v>0</v>
      </c>
      <c r="J23" s="2">
        <f>SUMIFS('NCL-TH'!$I$57:$I$75,'NCL-TH'!$O$57:$O$75,$B23,'NCL-TH'!$N$57:$N$75,$J$3)</f>
        <v>0</v>
      </c>
      <c r="K23" s="2">
        <f>SUMIFS('NCL-TH'!$I$57:$I$75,'NCL-TH'!$O$57:$O$75,$B23,'NCL-TH'!$N$57:$N$75,$K$3)</f>
        <v>0</v>
      </c>
      <c r="L23" s="2">
        <f>SUMIFS('NCL-TH'!$J$57:$J$75,'NCL-TH'!$O$57:$O$75,$B23,'NCL-TH'!$N$57:$N$75,$L$3)</f>
        <v>0</v>
      </c>
      <c r="M23" s="2">
        <f>SUMIFS('NCL-TH'!$J$57:$J$75,'NCL-TH'!$O$57:$O$75,$B23,'NCL-TH'!$N$57:$N$75,$M$3)</f>
        <v>0</v>
      </c>
      <c r="N23" s="2">
        <f>SUMIFS('NCL-TH'!$K$77:$K$95,'NCL-TH'!$O$77:$O$95,$B23,'NCL-TH'!$N$77:$N$95,$N$3)</f>
        <v>0</v>
      </c>
      <c r="O23" s="2">
        <f>SUMIFS('NCL-TH'!$K$77:$K$95,'NCL-TH'!$O$77:$O$95,$B23,'NCL-TH'!$N$77:$N$95,$O$3)</f>
        <v>0</v>
      </c>
      <c r="P23" s="2">
        <f>SUMIFS('NCL-TH'!$M$77:$M$95,'NCL-TH'!$O$77:$O$95,$B23,'NCL-TH'!$N$77:$N$95,$P$3)</f>
        <v>0</v>
      </c>
      <c r="Q23" s="2">
        <f>SUMIFS('NCL-TH'!$M$77:$M$95,'NCL-TH'!$O$77:$O$95,$B23,'NCL-TH'!$N$77:$N$95,$Q$3)</f>
        <v>0</v>
      </c>
      <c r="R23" s="2">
        <f>SUMIFS('NCL-TH'!$M$77:$M$95,'NCL-TH'!$O$77:$O$95,$B23,'NCL-TH'!$N$77:$N$95,$R$3)</f>
        <v>0</v>
      </c>
      <c r="S23" s="2">
        <f>SUMIFS('NCL-TH'!$M$77:$M$95,'NCL-TH'!$O$77:$O$95,$B23,'NCL-TH'!$N$77:$N$95,$S$3)</f>
        <v>0</v>
      </c>
    </row>
    <row r="24" spans="2:19" x14ac:dyDescent="0.25">
      <c r="B24" s="1">
        <f t="shared" si="4"/>
        <v>0.5</v>
      </c>
      <c r="C24" s="2">
        <f t="shared" si="3"/>
        <v>0</v>
      </c>
      <c r="D24" s="2">
        <f>SUMIFS('NCL-TH'!$E$15:$E$33,'NCL-TH'!$O$15:$O$33,'Tổng hợp -NCL'!$B24,'NCL-TH'!N$15:N$33,'Tổng hợp -NCL'!$D$3)</f>
        <v>0</v>
      </c>
      <c r="E24" s="2">
        <f>SUMIFS('NCL-TH'!$F$35:$F$53,'NCL-TH'!$O$35:$O$53,'Tổng hợp -NCL'!$B24,'NCL-TH'!$N$35:$N$53,'Tổng hợp -NCL'!$E$3)</f>
        <v>0</v>
      </c>
      <c r="F24" s="2">
        <f>SUMIFS('NCL-TH'!$G$57:$G$75,'NCL-TH'!$O$57:$O$75,$B24,'NCL-TH'!$N$57:$N$75,$F$3)</f>
        <v>0</v>
      </c>
      <c r="G24" s="2">
        <f>SUMIFS('NCL-TH'!$G$57:$G$75,'NCL-TH'!$O$57:$O$75,$B24,'NCL-TH'!$N$57:$N$75,$G$3)</f>
        <v>0</v>
      </c>
      <c r="H24" s="2">
        <f>SUMIFS('NCL-TH'!$H$57:$H$75,'NCL-TH'!$O$57:$O$75,$B24,'NCL-TH'!$N$57:$N$75,$H$3)</f>
        <v>0</v>
      </c>
      <c r="I24" s="2">
        <f>SUMIFS('NCL-TH'!$H$57:$H$75,'NCL-TH'!$O$57:$O$75,$B24,'NCL-TH'!$N$57:$N$75,$I$3)</f>
        <v>0</v>
      </c>
      <c r="J24" s="2">
        <f>SUMIFS('NCL-TH'!$I$57:$I$75,'NCL-TH'!$O$57:$O$75,$B24,'NCL-TH'!$N$57:$N$75,$J$3)</f>
        <v>0</v>
      </c>
      <c r="K24" s="2">
        <f>SUMIFS('NCL-TH'!$I$57:$I$75,'NCL-TH'!$O$57:$O$75,$B24,'NCL-TH'!$N$57:$N$75,$K$3)</f>
        <v>0</v>
      </c>
      <c r="L24" s="2">
        <f>SUMIFS('NCL-TH'!$J$57:$J$75,'NCL-TH'!$O$57:$O$75,$B24,'NCL-TH'!$N$57:$N$75,$L$3)</f>
        <v>0</v>
      </c>
      <c r="M24" s="2">
        <f>SUMIFS('NCL-TH'!$J$57:$J$75,'NCL-TH'!$O$57:$O$75,$B24,'NCL-TH'!$N$57:$N$75,$M$3)</f>
        <v>0</v>
      </c>
      <c r="N24" s="2">
        <f>SUMIFS('NCL-TH'!$K$77:$K$95,'NCL-TH'!$O$77:$O$95,$B24,'NCL-TH'!$N$77:$N$95,$N$3)</f>
        <v>0</v>
      </c>
      <c r="O24" s="2">
        <f>SUMIFS('NCL-TH'!$K$77:$K$95,'NCL-TH'!$O$77:$O$95,$B24,'NCL-TH'!$N$77:$N$95,$O$3)</f>
        <v>0</v>
      </c>
      <c r="P24" s="2">
        <f>SUMIFS('NCL-TH'!$M$77:$M$95,'NCL-TH'!$O$77:$O$95,$B24,'NCL-TH'!$N$77:$N$95,$P$3)</f>
        <v>0</v>
      </c>
      <c r="Q24" s="2">
        <f>SUMIFS('NCL-TH'!$M$77:$M$95,'NCL-TH'!$O$77:$O$95,$B24,'NCL-TH'!$N$77:$N$95,$Q$3)</f>
        <v>0</v>
      </c>
      <c r="R24" s="2">
        <f>SUMIFS('NCL-TH'!$M$77:$M$95,'NCL-TH'!$O$77:$O$95,$B24,'NCL-TH'!$N$77:$N$95,$R$3)</f>
        <v>0</v>
      </c>
      <c r="S24" s="2">
        <f>SUMIFS('NCL-TH'!$M$77:$M$95,'NCL-TH'!$O$77:$O$95,$B24,'NCL-TH'!$N$77:$N$95,$S$3)</f>
        <v>0</v>
      </c>
    </row>
  </sheetData>
  <mergeCells count="13">
    <mergeCell ref="N4:O4"/>
    <mergeCell ref="P4:Q4"/>
    <mergeCell ref="R4:S4"/>
    <mergeCell ref="B2:C2"/>
    <mergeCell ref="P2:S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4"/>
  <sheetViews>
    <sheetView workbookViewId="0">
      <selection activeCell="B9" sqref="B9"/>
    </sheetView>
  </sheetViews>
  <sheetFormatPr defaultColWidth="8.7109375" defaultRowHeight="15" x14ac:dyDescent="0.25"/>
  <cols>
    <col min="1" max="1" width="8.7109375" style="22"/>
    <col min="2" max="2" width="8.7109375" style="23"/>
    <col min="3" max="3" width="9.42578125" style="22" customWidth="1"/>
    <col min="4" max="5" width="8.7109375" style="22"/>
    <col min="6" max="6" width="10.42578125" style="22" customWidth="1"/>
    <col min="7" max="19" width="7.140625" style="22" customWidth="1"/>
    <col min="20" max="20" width="10.42578125" style="22" customWidth="1"/>
    <col min="21" max="16384" width="8.7109375" style="22"/>
  </cols>
  <sheetData>
    <row r="2" spans="2:20" x14ac:dyDescent="0.25">
      <c r="B2" s="61" t="s">
        <v>44</v>
      </c>
      <c r="C2" s="61"/>
      <c r="F2" s="27">
        <v>240</v>
      </c>
      <c r="G2" s="27">
        <v>70</v>
      </c>
      <c r="H2" s="27">
        <f>F2</f>
        <v>240</v>
      </c>
      <c r="I2" s="27">
        <f t="shared" ref="I2:M2" si="0">G2</f>
        <v>70</v>
      </c>
      <c r="J2" s="27">
        <f t="shared" si="0"/>
        <v>240</v>
      </c>
      <c r="K2" s="27">
        <f t="shared" si="0"/>
        <v>70</v>
      </c>
      <c r="L2" s="27">
        <f t="shared" si="0"/>
        <v>240</v>
      </c>
      <c r="M2" s="27">
        <f t="shared" si="0"/>
        <v>70</v>
      </c>
      <c r="N2" s="27">
        <v>180</v>
      </c>
      <c r="O2" s="27">
        <v>100</v>
      </c>
      <c r="P2" s="27">
        <f>N2</f>
        <v>180</v>
      </c>
      <c r="Q2" s="27">
        <f t="shared" ref="Q2:S2" si="1">O2</f>
        <v>100</v>
      </c>
      <c r="R2" s="27">
        <f t="shared" si="1"/>
        <v>180</v>
      </c>
      <c r="S2" s="27">
        <f t="shared" si="1"/>
        <v>100</v>
      </c>
    </row>
    <row r="3" spans="2:20" s="26" customFormat="1" ht="14.25" x14ac:dyDescent="0.25">
      <c r="B3" s="27" t="s">
        <v>43</v>
      </c>
      <c r="C3" s="27"/>
      <c r="D3" s="27">
        <v>100</v>
      </c>
      <c r="E3" s="27">
        <v>140</v>
      </c>
      <c r="F3" s="27">
        <v>6</v>
      </c>
      <c r="G3" s="27">
        <v>6</v>
      </c>
      <c r="H3" s="27">
        <v>7</v>
      </c>
      <c r="I3" s="27">
        <v>7</v>
      </c>
      <c r="J3" s="27">
        <v>8</v>
      </c>
      <c r="K3" s="27">
        <v>8</v>
      </c>
      <c r="L3" s="27">
        <v>9</v>
      </c>
      <c r="M3" s="27">
        <v>9</v>
      </c>
      <c r="N3" s="27">
        <v>10</v>
      </c>
      <c r="O3" s="27">
        <v>10</v>
      </c>
      <c r="P3" s="27">
        <v>11</v>
      </c>
      <c r="Q3" s="27">
        <v>11</v>
      </c>
      <c r="R3" s="27">
        <v>12</v>
      </c>
      <c r="S3" s="27">
        <v>12</v>
      </c>
      <c r="T3" s="26" t="s">
        <v>51</v>
      </c>
    </row>
    <row r="4" spans="2:20" ht="33" customHeight="1" x14ac:dyDescent="0.25">
      <c r="B4" s="64" t="s">
        <v>29</v>
      </c>
      <c r="C4" s="64" t="s">
        <v>42</v>
      </c>
      <c r="D4" s="64" t="s">
        <v>34</v>
      </c>
      <c r="E4" s="64" t="s">
        <v>35</v>
      </c>
      <c r="F4" s="62" t="s">
        <v>30</v>
      </c>
      <c r="G4" s="63"/>
      <c r="H4" s="62" t="s">
        <v>31</v>
      </c>
      <c r="I4" s="63"/>
      <c r="J4" s="62" t="s">
        <v>32</v>
      </c>
      <c r="K4" s="63"/>
      <c r="L4" s="62" t="s">
        <v>33</v>
      </c>
      <c r="M4" s="63"/>
      <c r="N4" s="62" t="s">
        <v>47</v>
      </c>
      <c r="O4" s="63"/>
      <c r="P4" s="62" t="s">
        <v>48</v>
      </c>
      <c r="Q4" s="63"/>
      <c r="R4" s="62" t="s">
        <v>49</v>
      </c>
      <c r="S4" s="63"/>
    </row>
    <row r="5" spans="2:20" ht="33" x14ac:dyDescent="0.25">
      <c r="B5" s="65"/>
      <c r="C5" s="65"/>
      <c r="D5" s="65"/>
      <c r="E5" s="65"/>
      <c r="F5" s="24" t="s">
        <v>11</v>
      </c>
      <c r="G5" s="24" t="s">
        <v>50</v>
      </c>
      <c r="H5" s="24" t="s">
        <v>11</v>
      </c>
      <c r="I5" s="24" t="s">
        <v>50</v>
      </c>
      <c r="J5" s="24" t="s">
        <v>11</v>
      </c>
      <c r="K5" s="24" t="s">
        <v>50</v>
      </c>
      <c r="L5" s="24" t="s">
        <v>11</v>
      </c>
      <c r="M5" s="24" t="s">
        <v>50</v>
      </c>
      <c r="N5" s="24" t="s">
        <v>11</v>
      </c>
      <c r="O5" s="24" t="s">
        <v>50</v>
      </c>
      <c r="P5" s="24" t="s">
        <v>11</v>
      </c>
      <c r="Q5" s="24" t="s">
        <v>50</v>
      </c>
      <c r="R5" s="24" t="s">
        <v>11</v>
      </c>
      <c r="S5" s="24" t="s">
        <v>50</v>
      </c>
    </row>
    <row r="6" spans="2:20" s="25" customFormat="1" ht="16.5" x14ac:dyDescent="0.2">
      <c r="B6" s="46" t="s">
        <v>52</v>
      </c>
      <c r="C6" s="46">
        <f>SUM(C7:C24)</f>
        <v>0</v>
      </c>
      <c r="D6" s="46">
        <f>SUM(D7:D24)</f>
        <v>0</v>
      </c>
      <c r="E6" s="46">
        <f>SUM(E7:E24)</f>
        <v>0</v>
      </c>
      <c r="F6" s="46">
        <f t="shared" ref="F6:S6" si="2">SUM(F7:F24)</f>
        <v>0</v>
      </c>
      <c r="G6" s="46">
        <f t="shared" si="2"/>
        <v>0</v>
      </c>
      <c r="H6" s="46">
        <f t="shared" si="2"/>
        <v>0</v>
      </c>
      <c r="I6" s="46">
        <f t="shared" si="2"/>
        <v>0</v>
      </c>
      <c r="J6" s="46">
        <f t="shared" si="2"/>
        <v>0</v>
      </c>
      <c r="K6" s="46">
        <f t="shared" si="2"/>
        <v>0</v>
      </c>
      <c r="L6" s="46">
        <f t="shared" si="2"/>
        <v>0</v>
      </c>
      <c r="M6" s="46">
        <f t="shared" si="2"/>
        <v>0</v>
      </c>
      <c r="N6" s="46">
        <f t="shared" si="2"/>
        <v>0</v>
      </c>
      <c r="O6" s="46">
        <f t="shared" si="2"/>
        <v>0</v>
      </c>
      <c r="P6" s="46">
        <f t="shared" si="2"/>
        <v>0</v>
      </c>
      <c r="Q6" s="46">
        <f t="shared" si="2"/>
        <v>0</v>
      </c>
      <c r="R6" s="46">
        <f t="shared" si="2"/>
        <v>0</v>
      </c>
      <c r="S6" s="46">
        <f t="shared" si="2"/>
        <v>0</v>
      </c>
    </row>
    <row r="7" spans="2:20" x14ac:dyDescent="0.25">
      <c r="B7" s="1">
        <v>9</v>
      </c>
      <c r="C7" s="2">
        <f t="shared" ref="C7:C24" si="3">SUM(D7:S7)</f>
        <v>0</v>
      </c>
      <c r="D7" s="2">
        <f>SUMIF('DS HS'!$E$14:$E$18,'TH-HS'!$B7,'DS HS'!$H$14:$H$18)/$D$3/$B7</f>
        <v>0</v>
      </c>
      <c r="E7" s="2">
        <f>SUMIF('DS HS'!$E$20:$E$24,'TH-HS'!$B7,'DS HS'!$H$20:$H$24)/$E$3/$B7</f>
        <v>0</v>
      </c>
      <c r="F7" s="2">
        <f>SUMIFS('DS HS'!$H$28:$H$39,'DS HS'!$N$28:$N$39,'TH-HS'!$F$3,'DS HS'!$E$28:$E$39,'TH-HS'!$B7,'DS HS'!$D$28:$D$39,'TH-HS'!$F$2)/$F$2/$B7</f>
        <v>0</v>
      </c>
      <c r="G7" s="2">
        <f>SUMIFS('DS HS'!$H$28:$H$39,'DS HS'!$N$28:$N$39,$G$3,'DS HS'!$E$28:$E$39,'TH-HS'!$B7,'DS HS'!$D$28:$D$39,'TH-HS'!$G$2)/$G$2/$B7</f>
        <v>0</v>
      </c>
      <c r="H7" s="2">
        <f>SUMIFS('DS HS'!$H$28:$H$39,'DS HS'!$N$28:$N$39,$H$3,'DS HS'!$E$28:$E$39,'TH-HS'!$B7,'DS HS'!$D$28:$D$39,$H$2)/$H$2/$B7</f>
        <v>0</v>
      </c>
      <c r="I7" s="2">
        <f>SUMIFS('DS HS'!$H$28:$H$39,'DS HS'!$N$28:$N$39,$I$3,'DS HS'!$E$28:$E$39,'TH-HS'!$B7,'DS HS'!$D$28:$D$39,$I$2)/$I$2/$B7</f>
        <v>0</v>
      </c>
      <c r="J7" s="2">
        <f>SUMIFS('DS HS'!$H$28:$H$39,'DS HS'!$N$28:$N$39,$J$3,'DS HS'!$E$28:$E$39,'TH-HS'!$B7,'DS HS'!$D$28:$D$39,$J$2)/$J$2/$B7</f>
        <v>0</v>
      </c>
      <c r="K7" s="2">
        <f>SUMIFS('DS HS'!$H$28:$H$39,'DS HS'!$N$28:$N$39,$J$3,'DS HS'!$E$28:$E$39,'TH-HS'!$B7,'DS HS'!$D$28:$D$39,$K$2)/$K$2/$B7</f>
        <v>0</v>
      </c>
      <c r="L7" s="2">
        <f>SUMIFS('DS HS'!$H$28:$H$39,'DS HS'!$N$28:$N$39,$L$3,'DS HS'!$E$28:$E$39,'TH-HS'!$B7,'DS HS'!$D$28:$D$39,$L$2)/$L$2/$B7</f>
        <v>0</v>
      </c>
      <c r="M7" s="2">
        <f>SUMIFS('DS HS'!$H$28:$H$39,'DS HS'!$N$28:$N$39,$M$3,'DS HS'!$E$28:$E$39,'TH-HS'!$B7,'DS HS'!$D$28:$D$39,$M$2)/$M$2/$B7</f>
        <v>0</v>
      </c>
      <c r="N7" s="2">
        <f>SUMIFS('DS HS'!$H$41:$H$43,'DS HS'!$N$41:$N$43,$N$3,'DS HS'!$E$41:$E$43,'TH-HS'!$B7,'DS HS'!$D$41:$D$43,$N$2)/$N$2/$B7</f>
        <v>0</v>
      </c>
      <c r="O7" s="2">
        <f>SUMIFS('DS HS'!$H$41:$H$43,'DS HS'!$N$41:$N$43,$N$3,'DS HS'!$E$41:$E$43,'TH-HS'!$B7,'DS HS'!$D$41:$D$43,$O$2)/$O$2/$B7</f>
        <v>0</v>
      </c>
      <c r="P7" s="2">
        <f>SUMIFS('DS HS'!$H$41:$H$43,'DS HS'!$N$41:$N$43,$P$3,'DS HS'!$E$41:$E$43,'TH-HS'!$B7,'DS HS'!$D$41:$D$43,$P$2)/$P$2/$B7</f>
        <v>0</v>
      </c>
      <c r="Q7" s="2">
        <f>SUMIFS('DS HS'!$H$41:$H$43,'DS HS'!$N$41:$N$43,$Q$3,'DS HS'!$E$41:$E$43,'TH-HS'!$B7,'DS HS'!$D$41:$D$43,$O$2)/$O$2/$B7</f>
        <v>0</v>
      </c>
      <c r="R7" s="2">
        <f>SUMIFS('DS HS'!$H$41:$H$43,'DS HS'!$N$41:$N$43,$R$3,'DS HS'!$E$41:$E$43,'TH-HS'!$B7,'DS HS'!$D$41:$D$43,$N$2)/$N$2/$B7</f>
        <v>0</v>
      </c>
      <c r="S7" s="2">
        <f>SUMIFS('DS HS'!$H$41:$H$43,'DS HS'!$N$41:$N$43,$S$3,'DS HS'!$E$41:$E$43,'TH-HS'!$B7,'DS HS'!$D$41:$D$43,$O$2)/$O$2/$B7</f>
        <v>0</v>
      </c>
    </row>
    <row r="8" spans="2:20" x14ac:dyDescent="0.25">
      <c r="B8" s="1">
        <f>B7-0.5</f>
        <v>8.5</v>
      </c>
      <c r="C8" s="2">
        <f t="shared" si="3"/>
        <v>0</v>
      </c>
      <c r="D8" s="2">
        <f>SUMIF('DS HS'!$E$14:$E$18,'TH-HS'!$B8,'DS HS'!$H$14:$H$18)/$D$3/$B8</f>
        <v>0</v>
      </c>
      <c r="E8" s="2">
        <f>SUMIF('DS HS'!$E$20:$E$24,'TH-HS'!$B8,'DS HS'!$H$20:$H$24)/$E$3/$B8</f>
        <v>0</v>
      </c>
      <c r="F8" s="2">
        <f>SUMIFS('DS HS'!$H$28:$H$39,'DS HS'!$N$28:$N$39,'TH-HS'!$F$3,'DS HS'!$E$28:$E$39,'TH-HS'!$B8,'DS HS'!$D$28:$D$39,'TH-HS'!$F$2)/$F$2/$B8</f>
        <v>0</v>
      </c>
      <c r="G8" s="2">
        <f>SUMIFS('DS HS'!$H$28:$H$39,'DS HS'!$N$28:$N$39,$G$3,'DS HS'!$E$28:$E$39,'TH-HS'!$B8,'DS HS'!$D$28:$D$39,'TH-HS'!$G$2)/$G$2/$B8</f>
        <v>0</v>
      </c>
      <c r="H8" s="2">
        <f>SUMIFS('DS HS'!$H$28:$H$39,'DS HS'!$N$28:$N$39,$H$3,'DS HS'!$E$28:$E$39,'TH-HS'!$B8,'DS HS'!$D$28:$D$39,$H$2)/$H$2/$B8</f>
        <v>0</v>
      </c>
      <c r="I8" s="2">
        <f>SUMIFS('DS HS'!$H$28:$H$39,'DS HS'!$N$28:$N$39,$I$3,'DS HS'!$E$28:$E$39,'TH-HS'!$B8,'DS HS'!$D$28:$D$39,$I$2)/$I$2/$B8</f>
        <v>0</v>
      </c>
      <c r="J8" s="2">
        <f>SUMIFS('DS HS'!$H$28:$H$39,'DS HS'!$N$28:$N$39,$J$3,'DS HS'!$E$28:$E$39,'TH-HS'!$B8,'DS HS'!$D$28:$D$39,$J$2)/$J$2/$B8</f>
        <v>0</v>
      </c>
      <c r="K8" s="2">
        <f>SUMIFS('DS HS'!$H$28:$H$39,'DS HS'!$N$28:$N$39,$J$3,'DS HS'!$E$28:$E$39,'TH-HS'!$B8,'DS HS'!$D$28:$D$39,$K$2)/$K$2/$B8</f>
        <v>0</v>
      </c>
      <c r="L8" s="2">
        <f>SUMIFS('DS HS'!$H$28:$H$39,'DS HS'!$N$28:$N$39,$L$3,'DS HS'!$E$28:$E$39,'TH-HS'!$B8,'DS HS'!$D$28:$D$39,$L$2)/$L$2/$B8</f>
        <v>0</v>
      </c>
      <c r="M8" s="2">
        <f>SUMIFS('DS HS'!$H$28:$H$39,'DS HS'!$N$28:$N$39,$M$3,'DS HS'!$E$28:$E$39,'TH-HS'!$B8,'DS HS'!$D$28:$D$39,$M$2)/$M$2/$B8</f>
        <v>0</v>
      </c>
      <c r="N8" s="2">
        <f>SUMIFS('DS HS'!$H$41:$H$43,'DS HS'!$N$41:$N$43,$N$3,'DS HS'!$E$41:$E$43,'TH-HS'!$B8,'DS HS'!$D$41:$D$43,$N$2)/$N$2/$B8</f>
        <v>0</v>
      </c>
      <c r="O8" s="2">
        <f>SUMIFS('DS HS'!$H$41:$H$43,'DS HS'!$N$41:$N$43,$N$3,'DS HS'!$E$41:$E$43,'TH-HS'!$B8,'DS HS'!$D$41:$D$43,$O$2)/$O$2/$B8</f>
        <v>0</v>
      </c>
      <c r="P8" s="2">
        <f>SUMIFS('DS HS'!$H$41:$H$43,'DS HS'!$N$41:$N$43,$P$3,'DS HS'!$E$41:$E$43,'TH-HS'!$B8,'DS HS'!$D$41:$D$43,$P$2)/$P$2/$B8</f>
        <v>0</v>
      </c>
      <c r="Q8" s="2">
        <f>SUMIFS('DS HS'!$H$41:$H$43,'DS HS'!$N$41:$N$43,$Q$3,'DS HS'!$E$41:$E$43,'TH-HS'!$B8,'DS HS'!$D$41:$D$43,$O$2)/$O$2/$B8</f>
        <v>0</v>
      </c>
      <c r="R8" s="2">
        <f>SUMIFS('DS HS'!$H$41:$H$43,'DS HS'!$N$41:$N$43,$R$3,'DS HS'!$E$41:$E$43,'TH-HS'!$B8,'DS HS'!$D$41:$D$43,$N$2)/$N$2/$B8</f>
        <v>0</v>
      </c>
      <c r="S8" s="2">
        <f>SUMIFS('DS HS'!$H$41:$H$43,'DS HS'!$N$41:$N$43,$S$3,'DS HS'!$E$41:$E$43,'TH-HS'!$B8,'DS HS'!$D$41:$D$43,$O$2)/$O$2/$B8</f>
        <v>0</v>
      </c>
    </row>
    <row r="9" spans="2:20" x14ac:dyDescent="0.25">
      <c r="B9" s="1">
        <f t="shared" ref="B9:B24" si="4">B8-0.5</f>
        <v>8</v>
      </c>
      <c r="C9" s="2">
        <f t="shared" si="3"/>
        <v>0</v>
      </c>
      <c r="D9" s="2">
        <f>SUMIF('DS HS'!$E$14:$E$18,'TH-HS'!$B9,'DS HS'!$H$14:$H$18)/$D$3/$B9</f>
        <v>0</v>
      </c>
      <c r="E9" s="2">
        <f>SUMIF('DS HS'!$E$20:$E$24,'TH-HS'!$B9,'DS HS'!$H$20:$H$24)/$E$3/$B9</f>
        <v>0</v>
      </c>
      <c r="F9" s="2">
        <f>SUMIFS('DS HS'!$H$28:$H$39,'DS HS'!$N$28:$N$39,'TH-HS'!$F$3,'DS HS'!$E$28:$E$39,'TH-HS'!$B9,'DS HS'!$D$28:$D$39,'TH-HS'!$F$2)/$F$2/$B9</f>
        <v>0</v>
      </c>
      <c r="G9" s="2">
        <f>SUMIFS('DS HS'!$H$28:$H$39,'DS HS'!$N$28:$N$39,$G$3,'DS HS'!$E$28:$E$39,'TH-HS'!$B9,'DS HS'!$D$28:$D$39,'TH-HS'!$G$2)/$G$2/$B9</f>
        <v>0</v>
      </c>
      <c r="H9" s="2">
        <f>SUMIFS('DS HS'!$H$28:$H$39,'DS HS'!$N$28:$N$39,$H$3,'DS HS'!$E$28:$E$39,'TH-HS'!$B9,'DS HS'!$D$28:$D$39,$H$2)/$H$2/$B9</f>
        <v>0</v>
      </c>
      <c r="I9" s="2">
        <f>SUMIFS('DS HS'!$H$28:$H$39,'DS HS'!$N$28:$N$39,$I$3,'DS HS'!$E$28:$E$39,'TH-HS'!$B9,'DS HS'!$D$28:$D$39,$I$2)/$I$2/$B9</f>
        <v>0</v>
      </c>
      <c r="J9" s="2">
        <f>SUMIFS('DS HS'!$H$28:$H$39,'DS HS'!$N$28:$N$39,$J$3,'DS HS'!$E$28:$E$39,'TH-HS'!$B9,'DS HS'!$D$28:$D$39,$J$2)/$J$2/$B9</f>
        <v>0</v>
      </c>
      <c r="K9" s="2">
        <f>SUMIFS('DS HS'!$H$28:$H$39,'DS HS'!$N$28:$N$39,$J$3,'DS HS'!$E$28:$E$39,'TH-HS'!$B9,'DS HS'!$D$28:$D$39,$K$2)/$K$2/$B9</f>
        <v>0</v>
      </c>
      <c r="L9" s="2">
        <f>SUMIFS('DS HS'!$H$28:$H$39,'DS HS'!$N$28:$N$39,$L$3,'DS HS'!$E$28:$E$39,'TH-HS'!$B9,'DS HS'!$D$28:$D$39,$L$2)/$L$2/$B9</f>
        <v>0</v>
      </c>
      <c r="M9" s="2">
        <f>SUMIFS('DS HS'!$H$28:$H$39,'DS HS'!$N$28:$N$39,$M$3,'DS HS'!$E$28:$E$39,'TH-HS'!$B9,'DS HS'!$D$28:$D$39,$M$2)/$M$2/$B9</f>
        <v>0</v>
      </c>
      <c r="N9" s="2">
        <f>SUMIFS('DS HS'!$H$41:$H$43,'DS HS'!$N$41:$N$43,$N$3,'DS HS'!$E$41:$E$43,'TH-HS'!$B9,'DS HS'!$D$41:$D$43,$N$2)/$N$2/$B9</f>
        <v>0</v>
      </c>
      <c r="O9" s="2">
        <f>SUMIFS('DS HS'!$H$41:$H$43,'DS HS'!$N$41:$N$43,$N$3,'DS HS'!$E$41:$E$43,'TH-HS'!$B9,'DS HS'!$D$41:$D$43,$O$2)/$O$2/$B9</f>
        <v>0</v>
      </c>
      <c r="P9" s="2">
        <f>SUMIFS('DS HS'!$H$41:$H$43,'DS HS'!$N$41:$N$43,$P$3,'DS HS'!$E$41:$E$43,'TH-HS'!$B9,'DS HS'!$D$41:$D$43,$P$2)/$P$2/$B9</f>
        <v>0</v>
      </c>
      <c r="Q9" s="2">
        <f>SUMIFS('DS HS'!$H$41:$H$43,'DS HS'!$N$41:$N$43,$Q$3,'DS HS'!$E$41:$E$43,'TH-HS'!$B9,'DS HS'!$D$41:$D$43,$O$2)/$O$2/$B9</f>
        <v>0</v>
      </c>
      <c r="R9" s="2">
        <f>SUMIFS('DS HS'!$H$41:$H$43,'DS HS'!$N$41:$N$43,$R$3,'DS HS'!$E$41:$E$43,'TH-HS'!$B9,'DS HS'!$D$41:$D$43,$N$2)/$N$2/$B9</f>
        <v>0</v>
      </c>
      <c r="S9" s="2">
        <f>SUMIFS('DS HS'!$H$41:$H$43,'DS HS'!$N$41:$N$43,$S$3,'DS HS'!$E$41:$E$43,'TH-HS'!$B9,'DS HS'!$D$41:$D$43,$O$2)/$O$2/$B9</f>
        <v>0</v>
      </c>
    </row>
    <row r="10" spans="2:20" x14ac:dyDescent="0.25">
      <c r="B10" s="1">
        <f t="shared" si="4"/>
        <v>7.5</v>
      </c>
      <c r="C10" s="2">
        <f t="shared" si="3"/>
        <v>0</v>
      </c>
      <c r="D10" s="2">
        <f>SUMIF('DS HS'!$E$14:$E$18,'TH-HS'!$B10,'DS HS'!$H$14:$H$18)/$D$3/$B10</f>
        <v>0</v>
      </c>
      <c r="E10" s="2">
        <f>SUMIF('DS HS'!$E$20:$E$24,'TH-HS'!$B10,'DS HS'!$H$20:$H$24)/$E$3/$B10</f>
        <v>0</v>
      </c>
      <c r="F10" s="2">
        <f>SUMIFS('DS HS'!$H$28:$H$39,'DS HS'!$N$28:$N$39,'TH-HS'!$F$3,'DS HS'!$E$28:$E$39,'TH-HS'!$B10,'DS HS'!$D$28:$D$39,'TH-HS'!$F$2)/$F$2/$B10</f>
        <v>0</v>
      </c>
      <c r="G10" s="2">
        <f>SUMIFS('DS HS'!$H$28:$H$39,'DS HS'!$N$28:$N$39,$G$3,'DS HS'!$E$28:$E$39,'TH-HS'!$B10,'DS HS'!$D$28:$D$39,'TH-HS'!$G$2)/$G$2/$B10</f>
        <v>0</v>
      </c>
      <c r="H10" s="2">
        <f>SUMIFS('DS HS'!$H$28:$H$39,'DS HS'!$N$28:$N$39,$H$3,'DS HS'!$E$28:$E$39,'TH-HS'!$B10,'DS HS'!$D$28:$D$39,$H$2)/$H$2/$B10</f>
        <v>0</v>
      </c>
      <c r="I10" s="2">
        <f>SUMIFS('DS HS'!$H$28:$H$39,'DS HS'!$N$28:$N$39,$I$3,'DS HS'!$E$28:$E$39,'TH-HS'!$B10,'DS HS'!$D$28:$D$39,$I$2)/$I$2/$B10</f>
        <v>0</v>
      </c>
      <c r="J10" s="2">
        <f>SUMIFS('DS HS'!$H$28:$H$39,'DS HS'!$N$28:$N$39,$J$3,'DS HS'!$E$28:$E$39,'TH-HS'!$B10,'DS HS'!$D$28:$D$39,$J$2)/$J$2/$B10</f>
        <v>0</v>
      </c>
      <c r="K10" s="2">
        <f>SUMIFS('DS HS'!$H$28:$H$39,'DS HS'!$N$28:$N$39,$J$3,'DS HS'!$E$28:$E$39,'TH-HS'!$B10,'DS HS'!$D$28:$D$39,$K$2)/$K$2/$B10</f>
        <v>0</v>
      </c>
      <c r="L10" s="2">
        <f>SUMIFS('DS HS'!$H$28:$H$39,'DS HS'!$N$28:$N$39,$L$3,'DS HS'!$E$28:$E$39,'TH-HS'!$B10,'DS HS'!$D$28:$D$39,$L$2)/$L$2/$B10</f>
        <v>0</v>
      </c>
      <c r="M10" s="2">
        <f>SUMIFS('DS HS'!$H$28:$H$39,'DS HS'!$N$28:$N$39,$M$3,'DS HS'!$E$28:$E$39,'TH-HS'!$B10,'DS HS'!$D$28:$D$39,$M$2)/$M$2/$B10</f>
        <v>0</v>
      </c>
      <c r="N10" s="2">
        <f>SUMIFS('DS HS'!$H$41:$H$43,'DS HS'!$N$41:$N$43,$N$3,'DS HS'!$E$41:$E$43,'TH-HS'!$B10,'DS HS'!$D$41:$D$43,$N$2)/$N$2/$B10</f>
        <v>0</v>
      </c>
      <c r="O10" s="2">
        <f>SUMIFS('DS HS'!$H$41:$H$43,'DS HS'!$N$41:$N$43,$N$3,'DS HS'!$E$41:$E$43,'TH-HS'!$B10,'DS HS'!$D$41:$D$43,$O$2)/$O$2/$B10</f>
        <v>0</v>
      </c>
      <c r="P10" s="2">
        <f>SUMIFS('DS HS'!$H$41:$H$43,'DS HS'!$N$41:$N$43,$P$3,'DS HS'!$E$41:$E$43,'TH-HS'!$B10,'DS HS'!$D$41:$D$43,$P$2)/$P$2/$B10</f>
        <v>0</v>
      </c>
      <c r="Q10" s="2">
        <f>SUMIFS('DS HS'!$H$41:$H$43,'DS HS'!$N$41:$N$43,$Q$3,'DS HS'!$E$41:$E$43,'TH-HS'!$B10,'DS HS'!$D$41:$D$43,$O$2)/$O$2/$B10</f>
        <v>0</v>
      </c>
      <c r="R10" s="2">
        <f>SUMIFS('DS HS'!$H$41:$H$43,'DS HS'!$N$41:$N$43,$R$3,'DS HS'!$E$41:$E$43,'TH-HS'!$B10,'DS HS'!$D$41:$D$43,$N$2)/$N$2/$B10</f>
        <v>0</v>
      </c>
      <c r="S10" s="2">
        <f>SUMIFS('DS HS'!$H$41:$H$43,'DS HS'!$N$41:$N$43,$S$3,'DS HS'!$E$41:$E$43,'TH-HS'!$B10,'DS HS'!$D$41:$D$43,$O$2)/$O$2/$B10</f>
        <v>0</v>
      </c>
    </row>
    <row r="11" spans="2:20" x14ac:dyDescent="0.25">
      <c r="B11" s="1">
        <f t="shared" si="4"/>
        <v>7</v>
      </c>
      <c r="C11" s="2">
        <f t="shared" si="3"/>
        <v>0</v>
      </c>
      <c r="D11" s="2">
        <f>SUMIF('DS HS'!$E$14:$E$18,'TH-HS'!$B11,'DS HS'!$H$14:$H$18)/$D$3/$B11</f>
        <v>0</v>
      </c>
      <c r="E11" s="2">
        <f>SUMIF('DS HS'!$E$20:$E$24,'TH-HS'!$B11,'DS HS'!$H$20:$H$24)/$E$3/$B11</f>
        <v>0</v>
      </c>
      <c r="F11" s="2">
        <f>SUMIFS('DS HS'!$H$28:$H$39,'DS HS'!$N$28:$N$39,'TH-HS'!$F$3,'DS HS'!$E$28:$E$39,'TH-HS'!$B11,'DS HS'!$D$28:$D$39,'TH-HS'!$F$2)/$F$2/$B11</f>
        <v>0</v>
      </c>
      <c r="G11" s="2">
        <f>SUMIFS('DS HS'!$H$28:$H$39,'DS HS'!$N$28:$N$39,$G$3,'DS HS'!$E$28:$E$39,'TH-HS'!$B11,'DS HS'!$D$28:$D$39,'TH-HS'!$G$2)/$G$2/$B11</f>
        <v>0</v>
      </c>
      <c r="H11" s="2">
        <f>SUMIFS('DS HS'!$H$28:$H$39,'DS HS'!$N$28:$N$39,$H$3,'DS HS'!$E$28:$E$39,'TH-HS'!$B11,'DS HS'!$D$28:$D$39,$H$2)/$H$2/$B11</f>
        <v>0</v>
      </c>
      <c r="I11" s="2">
        <f>SUMIFS('DS HS'!$H$28:$H$39,'DS HS'!$N$28:$N$39,$I$3,'DS HS'!$E$28:$E$39,'TH-HS'!$B11,'DS HS'!$D$28:$D$39,$I$2)/$I$2/$B11</f>
        <v>0</v>
      </c>
      <c r="J11" s="2">
        <f>SUMIFS('DS HS'!$H$28:$H$39,'DS HS'!$N$28:$N$39,$J$3,'DS HS'!$E$28:$E$39,'TH-HS'!$B11,'DS HS'!$D$28:$D$39,$J$2)/$J$2/$B11</f>
        <v>0</v>
      </c>
      <c r="K11" s="2">
        <f>SUMIFS('DS HS'!$H$28:$H$39,'DS HS'!$N$28:$N$39,$J$3,'DS HS'!$E$28:$E$39,'TH-HS'!$B11,'DS HS'!$D$28:$D$39,$K$2)/$K$2/$B11</f>
        <v>0</v>
      </c>
      <c r="L11" s="2">
        <f>SUMIFS('DS HS'!$H$28:$H$39,'DS HS'!$N$28:$N$39,$L$3,'DS HS'!$E$28:$E$39,'TH-HS'!$B11,'DS HS'!$D$28:$D$39,$L$2)/$L$2/$B11</f>
        <v>0</v>
      </c>
      <c r="M11" s="2">
        <f>SUMIFS('DS HS'!$H$28:$H$39,'DS HS'!$N$28:$N$39,$M$3,'DS HS'!$E$28:$E$39,'TH-HS'!$B11,'DS HS'!$D$28:$D$39,$M$2)/$M$2/$B11</f>
        <v>0</v>
      </c>
      <c r="N11" s="2">
        <f>SUMIFS('DS HS'!$H$41:$H$43,'DS HS'!$N$41:$N$43,$N$3,'DS HS'!$E$41:$E$43,'TH-HS'!$B11,'DS HS'!$D$41:$D$43,$N$2)/$N$2/$B11</f>
        <v>0</v>
      </c>
      <c r="O11" s="2">
        <f>SUMIFS('DS HS'!$H$41:$H$43,'DS HS'!$N$41:$N$43,$N$3,'DS HS'!$E$41:$E$43,'TH-HS'!$B11,'DS HS'!$D$41:$D$43,$O$2)/$O$2/$B11</f>
        <v>0</v>
      </c>
      <c r="P11" s="2">
        <f>SUMIFS('DS HS'!$H$41:$H$43,'DS HS'!$N$41:$N$43,$P$3,'DS HS'!$E$41:$E$43,'TH-HS'!$B11,'DS HS'!$D$41:$D$43,$P$2)/$P$2/$B11</f>
        <v>0</v>
      </c>
      <c r="Q11" s="2">
        <f>SUMIFS('DS HS'!$H$41:$H$43,'DS HS'!$N$41:$N$43,$Q$3,'DS HS'!$E$41:$E$43,'TH-HS'!$B11,'DS HS'!$D$41:$D$43,$O$2)/$O$2/$B11</f>
        <v>0</v>
      </c>
      <c r="R11" s="2">
        <f>SUMIFS('DS HS'!$H$41:$H$43,'DS HS'!$N$41:$N$43,$R$3,'DS HS'!$E$41:$E$43,'TH-HS'!$B11,'DS HS'!$D$41:$D$43,$N$2)/$N$2/$B11</f>
        <v>0</v>
      </c>
      <c r="S11" s="2">
        <f>SUMIFS('DS HS'!$H$41:$H$43,'DS HS'!$N$41:$N$43,$S$3,'DS HS'!$E$41:$E$43,'TH-HS'!$B11,'DS HS'!$D$41:$D$43,$O$2)/$O$2/$B11</f>
        <v>0</v>
      </c>
    </row>
    <row r="12" spans="2:20" x14ac:dyDescent="0.25">
      <c r="B12" s="1">
        <f t="shared" si="4"/>
        <v>6.5</v>
      </c>
      <c r="C12" s="2">
        <f t="shared" si="3"/>
        <v>0</v>
      </c>
      <c r="D12" s="2">
        <f>SUMIF('DS HS'!$E$14:$E$18,'TH-HS'!$B12,'DS HS'!$H$14:$H$18)/$D$3/$B12</f>
        <v>0</v>
      </c>
      <c r="E12" s="2">
        <f>SUMIF('DS HS'!$E$20:$E$24,'TH-HS'!$B12,'DS HS'!$H$20:$H$24)/$E$3/$B12</f>
        <v>0</v>
      </c>
      <c r="F12" s="2">
        <f>SUMIFS('DS HS'!$H$28:$H$39,'DS HS'!$N$28:$N$39,'TH-HS'!$F$3,'DS HS'!$E$28:$E$39,'TH-HS'!$B12,'DS HS'!$D$28:$D$39,'TH-HS'!$F$2)/$F$2/$B12</f>
        <v>0</v>
      </c>
      <c r="G12" s="2">
        <f>SUMIFS('DS HS'!$H$28:$H$39,'DS HS'!$N$28:$N$39,$G$3,'DS HS'!$E$28:$E$39,'TH-HS'!$B12,'DS HS'!$D$28:$D$39,'TH-HS'!$G$2)/$G$2/$B12</f>
        <v>0</v>
      </c>
      <c r="H12" s="2">
        <f>SUMIFS('DS HS'!$H$28:$H$39,'DS HS'!$N$28:$N$39,$H$3,'DS HS'!$E$28:$E$39,'TH-HS'!$B12,'DS HS'!$D$28:$D$39,$H$2)/$H$2/$B12</f>
        <v>0</v>
      </c>
      <c r="I12" s="2">
        <f>SUMIFS('DS HS'!$H$28:$H$39,'DS HS'!$N$28:$N$39,$I$3,'DS HS'!$E$28:$E$39,'TH-HS'!$B12,'DS HS'!$D$28:$D$39,$I$2)/$I$2/$B12</f>
        <v>0</v>
      </c>
      <c r="J12" s="2">
        <f>SUMIFS('DS HS'!$H$28:$H$39,'DS HS'!$N$28:$N$39,$J$3,'DS HS'!$E$28:$E$39,'TH-HS'!$B12,'DS HS'!$D$28:$D$39,$J$2)/$J$2/$B12</f>
        <v>0</v>
      </c>
      <c r="K12" s="2">
        <f>SUMIFS('DS HS'!$H$28:$H$39,'DS HS'!$N$28:$N$39,$J$3,'DS HS'!$E$28:$E$39,'TH-HS'!$B12,'DS HS'!$D$28:$D$39,$K$2)/$K$2/$B12</f>
        <v>0</v>
      </c>
      <c r="L12" s="2">
        <f>SUMIFS('DS HS'!$H$28:$H$39,'DS HS'!$N$28:$N$39,$L$3,'DS HS'!$E$28:$E$39,'TH-HS'!$B12,'DS HS'!$D$28:$D$39,$L$2)/$L$2/$B12</f>
        <v>0</v>
      </c>
      <c r="M12" s="2">
        <f>SUMIFS('DS HS'!$H$28:$H$39,'DS HS'!$N$28:$N$39,$M$3,'DS HS'!$E$28:$E$39,'TH-HS'!$B12,'DS HS'!$D$28:$D$39,$M$2)/$M$2/$B12</f>
        <v>0</v>
      </c>
      <c r="N12" s="2">
        <f>SUMIFS('DS HS'!$H$41:$H$43,'DS HS'!$N$41:$N$43,$N$3,'DS HS'!$E$41:$E$43,'TH-HS'!$B12,'DS HS'!$D$41:$D$43,$N$2)/$N$2/$B12</f>
        <v>0</v>
      </c>
      <c r="O12" s="2">
        <f>SUMIFS('DS HS'!$H$41:$H$43,'DS HS'!$N$41:$N$43,$N$3,'DS HS'!$E$41:$E$43,'TH-HS'!$B12,'DS HS'!$D$41:$D$43,$O$2)/$O$2/$B12</f>
        <v>0</v>
      </c>
      <c r="P12" s="2">
        <f>SUMIFS('DS HS'!$H$41:$H$43,'DS HS'!$N$41:$N$43,$P$3,'DS HS'!$E$41:$E$43,'TH-HS'!$B12,'DS HS'!$D$41:$D$43,$P$2)/$P$2/$B12</f>
        <v>0</v>
      </c>
      <c r="Q12" s="2">
        <f>SUMIFS('DS HS'!$H$41:$H$43,'DS HS'!$N$41:$N$43,$Q$3,'DS HS'!$E$41:$E$43,'TH-HS'!$B12,'DS HS'!$D$41:$D$43,$O$2)/$O$2/$B12</f>
        <v>0</v>
      </c>
      <c r="R12" s="2">
        <f>SUMIFS('DS HS'!$H$41:$H$43,'DS HS'!$N$41:$N$43,$R$3,'DS HS'!$E$41:$E$43,'TH-HS'!$B12,'DS HS'!$D$41:$D$43,$N$2)/$N$2/$B12</f>
        <v>0</v>
      </c>
      <c r="S12" s="2">
        <f>SUMIFS('DS HS'!$H$41:$H$43,'DS HS'!$N$41:$N$43,$S$3,'DS HS'!$E$41:$E$43,'TH-HS'!$B12,'DS HS'!$D$41:$D$43,$O$2)/$O$2/$B12</f>
        <v>0</v>
      </c>
    </row>
    <row r="13" spans="2:20" x14ac:dyDescent="0.25">
      <c r="B13" s="1">
        <f t="shared" si="4"/>
        <v>6</v>
      </c>
      <c r="C13" s="2">
        <f t="shared" si="3"/>
        <v>0</v>
      </c>
      <c r="D13" s="2">
        <f>SUMIF('DS HS'!$E$14:$E$18,'TH-HS'!$B13,'DS HS'!$H$14:$H$18)/$D$3/$B13</f>
        <v>0</v>
      </c>
      <c r="E13" s="2">
        <f>SUMIF('DS HS'!$E$20:$E$24,'TH-HS'!$B13,'DS HS'!$H$20:$H$24)/$E$3/$B13</f>
        <v>0</v>
      </c>
      <c r="F13" s="2">
        <f>SUMIFS('DS HS'!$H$28:$H$39,'DS HS'!$N$28:$N$39,'TH-HS'!$F$3,'DS HS'!$E$28:$E$39,'TH-HS'!$B13,'DS HS'!$D$28:$D$39,'TH-HS'!$F$2)/$F$2/$B13</f>
        <v>0</v>
      </c>
      <c r="G13" s="2">
        <f>SUMIFS('DS HS'!$H$28:$H$39,'DS HS'!$N$28:$N$39,$G$3,'DS HS'!$E$28:$E$39,'TH-HS'!$B13,'DS HS'!$D$28:$D$39,'TH-HS'!$G$2)/$G$2/$B13</f>
        <v>0</v>
      </c>
      <c r="H13" s="2">
        <f>SUMIFS('DS HS'!$H$28:$H$39,'DS HS'!$N$28:$N$39,$H$3,'DS HS'!$E$28:$E$39,'TH-HS'!$B13,'DS HS'!$D$28:$D$39,$H$2)/$H$2/$B13</f>
        <v>0</v>
      </c>
      <c r="I13" s="2">
        <f>SUMIFS('DS HS'!$H$28:$H$39,'DS HS'!$N$28:$N$39,$I$3,'DS HS'!$E$28:$E$39,'TH-HS'!$B13,'DS HS'!$D$28:$D$39,$I$2)/$I$2/$B13</f>
        <v>0</v>
      </c>
      <c r="J13" s="2">
        <f>SUMIFS('DS HS'!$H$28:$H$39,'DS HS'!$N$28:$N$39,$J$3,'DS HS'!$E$28:$E$39,'TH-HS'!$B13,'DS HS'!$D$28:$D$39,$J$2)/$J$2/$B13</f>
        <v>0</v>
      </c>
      <c r="K13" s="2">
        <f>SUMIFS('DS HS'!$H$28:$H$39,'DS HS'!$N$28:$N$39,$J$3,'DS HS'!$E$28:$E$39,'TH-HS'!$B13,'DS HS'!$D$28:$D$39,$K$2)/$K$2/$B13</f>
        <v>0</v>
      </c>
      <c r="L13" s="2">
        <f>SUMIFS('DS HS'!$H$28:$H$39,'DS HS'!$N$28:$N$39,$L$3,'DS HS'!$E$28:$E$39,'TH-HS'!$B13,'DS HS'!$D$28:$D$39,$L$2)/$L$2/$B13</f>
        <v>0</v>
      </c>
      <c r="M13" s="2">
        <f>SUMIFS('DS HS'!$H$28:$H$39,'DS HS'!$N$28:$N$39,$M$3,'DS HS'!$E$28:$E$39,'TH-HS'!$B13,'DS HS'!$D$28:$D$39,$M$2)/$M$2/$B13</f>
        <v>0</v>
      </c>
      <c r="N13" s="2">
        <f>SUMIFS('DS HS'!$H$41:$H$43,'DS HS'!$N$41:$N$43,$N$3,'DS HS'!$E$41:$E$43,'TH-HS'!$B13,'DS HS'!$D$41:$D$43,$N$2)/$N$2/$B13</f>
        <v>0</v>
      </c>
      <c r="O13" s="2">
        <f>SUMIFS('DS HS'!$H$41:$H$43,'DS HS'!$N$41:$N$43,$N$3,'DS HS'!$E$41:$E$43,'TH-HS'!$B13,'DS HS'!$D$41:$D$43,$O$2)/$O$2/$B13</f>
        <v>0</v>
      </c>
      <c r="P13" s="2">
        <f>SUMIFS('DS HS'!$H$41:$H$43,'DS HS'!$N$41:$N$43,$P$3,'DS HS'!$E$41:$E$43,'TH-HS'!$B13,'DS HS'!$D$41:$D$43,$P$2)/$P$2/$B13</f>
        <v>0</v>
      </c>
      <c r="Q13" s="2">
        <f>SUMIFS('DS HS'!$H$41:$H$43,'DS HS'!$N$41:$N$43,$Q$3,'DS HS'!$E$41:$E$43,'TH-HS'!$B13,'DS HS'!$D$41:$D$43,$O$2)/$O$2/$B13</f>
        <v>0</v>
      </c>
      <c r="R13" s="2">
        <f>SUMIFS('DS HS'!$H$41:$H$43,'DS HS'!$N$41:$N$43,$R$3,'DS HS'!$E$41:$E$43,'TH-HS'!$B13,'DS HS'!$D$41:$D$43,$N$2)/$N$2/$B13</f>
        <v>0</v>
      </c>
      <c r="S13" s="2">
        <f>SUMIFS('DS HS'!$H$41:$H$43,'DS HS'!$N$41:$N$43,$S$3,'DS HS'!$E$41:$E$43,'TH-HS'!$B13,'DS HS'!$D$41:$D$43,$O$2)/$O$2/$B13</f>
        <v>0</v>
      </c>
    </row>
    <row r="14" spans="2:20" x14ac:dyDescent="0.25">
      <c r="B14" s="1">
        <f t="shared" si="4"/>
        <v>5.5</v>
      </c>
      <c r="C14" s="2">
        <f t="shared" si="3"/>
        <v>0</v>
      </c>
      <c r="D14" s="2">
        <f>SUMIF('DS HS'!$E$14:$E$18,'TH-HS'!$B14,'DS HS'!$H$14:$H$18)/$D$3/$B14</f>
        <v>0</v>
      </c>
      <c r="E14" s="2">
        <f>SUMIF('DS HS'!$E$20:$E$24,'TH-HS'!$B14,'DS HS'!$H$20:$H$24)/$E$3/$B14</f>
        <v>0</v>
      </c>
      <c r="F14" s="2">
        <f>SUMIFS('DS HS'!$H$28:$H$39,'DS HS'!$N$28:$N$39,'TH-HS'!$F$3,'DS HS'!$E$28:$E$39,'TH-HS'!$B14,'DS HS'!$D$28:$D$39,'TH-HS'!$F$2)/$F$2/$B14</f>
        <v>0</v>
      </c>
      <c r="G14" s="2">
        <f>SUMIFS('DS HS'!$H$28:$H$39,'DS HS'!$N$28:$N$39,$G$3,'DS HS'!$E$28:$E$39,'TH-HS'!$B14,'DS HS'!$D$28:$D$39,'TH-HS'!$G$2)/$G$2/$B14</f>
        <v>0</v>
      </c>
      <c r="H14" s="2">
        <f>SUMIFS('DS HS'!$H$28:$H$39,'DS HS'!$N$28:$N$39,$H$3,'DS HS'!$E$28:$E$39,'TH-HS'!$B14,'DS HS'!$D$28:$D$39,$H$2)/$H$2/$B14</f>
        <v>0</v>
      </c>
      <c r="I14" s="2">
        <f>SUMIFS('DS HS'!$H$28:$H$39,'DS HS'!$N$28:$N$39,$I$3,'DS HS'!$E$28:$E$39,'TH-HS'!$B14,'DS HS'!$D$28:$D$39,$I$2)/$I$2/$B14</f>
        <v>0</v>
      </c>
      <c r="J14" s="2">
        <f>SUMIFS('DS HS'!$H$28:$H$39,'DS HS'!$N$28:$N$39,$J$3,'DS HS'!$E$28:$E$39,'TH-HS'!$B14,'DS HS'!$D$28:$D$39,$J$2)/$J$2/$B14</f>
        <v>0</v>
      </c>
      <c r="K14" s="2">
        <f>SUMIFS('DS HS'!$H$28:$H$39,'DS HS'!$N$28:$N$39,$J$3,'DS HS'!$E$28:$E$39,'TH-HS'!$B14,'DS HS'!$D$28:$D$39,$K$2)/$K$2/$B14</f>
        <v>0</v>
      </c>
      <c r="L14" s="2">
        <f>SUMIFS('DS HS'!$H$28:$H$39,'DS HS'!$N$28:$N$39,$L$3,'DS HS'!$E$28:$E$39,'TH-HS'!$B14,'DS HS'!$D$28:$D$39,$L$2)/$L$2/$B14</f>
        <v>0</v>
      </c>
      <c r="M14" s="2">
        <f>SUMIFS('DS HS'!$H$28:$H$39,'DS HS'!$N$28:$N$39,$M$3,'DS HS'!$E$28:$E$39,'TH-HS'!$B14,'DS HS'!$D$28:$D$39,$M$2)/$M$2/$B14</f>
        <v>0</v>
      </c>
      <c r="N14" s="2">
        <f>SUMIFS('DS HS'!$H$41:$H$43,'DS HS'!$N$41:$N$43,$N$3,'DS HS'!$E$41:$E$43,'TH-HS'!$B14,'DS HS'!$D$41:$D$43,$N$2)/$N$2/$B14</f>
        <v>0</v>
      </c>
      <c r="O14" s="2">
        <f>SUMIFS('DS HS'!$H$41:$H$43,'DS HS'!$N$41:$N$43,$N$3,'DS HS'!$E$41:$E$43,'TH-HS'!$B14,'DS HS'!$D$41:$D$43,$O$2)/$O$2/$B14</f>
        <v>0</v>
      </c>
      <c r="P14" s="2">
        <f>SUMIFS('DS HS'!$H$41:$H$43,'DS HS'!$N$41:$N$43,$P$3,'DS HS'!$E$41:$E$43,'TH-HS'!$B14,'DS HS'!$D$41:$D$43,$P$2)/$P$2/$B14</f>
        <v>0</v>
      </c>
      <c r="Q14" s="2">
        <f>SUMIFS('DS HS'!$H$41:$H$43,'DS HS'!$N$41:$N$43,$Q$3,'DS HS'!$E$41:$E$43,'TH-HS'!$B14,'DS HS'!$D$41:$D$43,$O$2)/$O$2/$B14</f>
        <v>0</v>
      </c>
      <c r="R14" s="2">
        <f>SUMIFS('DS HS'!$H$41:$H$43,'DS HS'!$N$41:$N$43,$R$3,'DS HS'!$E$41:$E$43,'TH-HS'!$B14,'DS HS'!$D$41:$D$43,$N$2)/$N$2/$B14</f>
        <v>0</v>
      </c>
      <c r="S14" s="2">
        <f>SUMIFS('DS HS'!$H$41:$H$43,'DS HS'!$N$41:$N$43,$S$3,'DS HS'!$E$41:$E$43,'TH-HS'!$B14,'DS HS'!$D$41:$D$43,$O$2)/$O$2/$B14</f>
        <v>0</v>
      </c>
    </row>
    <row r="15" spans="2:20" x14ac:dyDescent="0.25">
      <c r="B15" s="1">
        <f t="shared" si="4"/>
        <v>5</v>
      </c>
      <c r="C15" s="2">
        <f t="shared" si="3"/>
        <v>0</v>
      </c>
      <c r="D15" s="2">
        <f>SUMIF('DS HS'!$E$14:$E$18,'TH-HS'!$B15,'DS HS'!$H$14:$H$18)/$D$3/$B15</f>
        <v>0</v>
      </c>
      <c r="E15" s="2">
        <f>SUMIF('DS HS'!$E$20:$E$24,'TH-HS'!$B15,'DS HS'!$H$20:$H$24)/$E$3/$B15</f>
        <v>0</v>
      </c>
      <c r="F15" s="2">
        <f>SUMIFS('DS HS'!$H$28:$H$39,'DS HS'!$N$28:$N$39,'TH-HS'!$F$3,'DS HS'!$E$28:$E$39,'TH-HS'!$B15,'DS HS'!$D$28:$D$39,'TH-HS'!$F$2)/$F$2/$B15</f>
        <v>0</v>
      </c>
      <c r="G15" s="2">
        <f>SUMIFS('DS HS'!$H$28:$H$39,'DS HS'!$N$28:$N$39,$G$3,'DS HS'!$E$28:$E$39,'TH-HS'!$B15,'DS HS'!$D$28:$D$39,'TH-HS'!$G$2)/$G$2/$B15</f>
        <v>0</v>
      </c>
      <c r="H15" s="2">
        <f>SUMIFS('DS HS'!$H$28:$H$39,'DS HS'!$N$28:$N$39,$H$3,'DS HS'!$E$28:$E$39,'TH-HS'!$B15,'DS HS'!$D$28:$D$39,$H$2)/$H$2/$B15</f>
        <v>0</v>
      </c>
      <c r="I15" s="2">
        <f>SUMIFS('DS HS'!$H$28:$H$39,'DS HS'!$N$28:$N$39,$I$3,'DS HS'!$E$28:$E$39,'TH-HS'!$B15,'DS HS'!$D$28:$D$39,$I$2)/$I$2/$B15</f>
        <v>0</v>
      </c>
      <c r="J15" s="2">
        <f>SUMIFS('DS HS'!$H$28:$H$39,'DS HS'!$N$28:$N$39,$J$3,'DS HS'!$E$28:$E$39,'TH-HS'!$B15,'DS HS'!$D$28:$D$39,$J$2)/$J$2/$B15</f>
        <v>0</v>
      </c>
      <c r="K15" s="2">
        <f>SUMIFS('DS HS'!$H$28:$H$39,'DS HS'!$N$28:$N$39,$J$3,'DS HS'!$E$28:$E$39,'TH-HS'!$B15,'DS HS'!$D$28:$D$39,$K$2)/$K$2/$B15</f>
        <v>0</v>
      </c>
      <c r="L15" s="2">
        <f>SUMIFS('DS HS'!$H$28:$H$39,'DS HS'!$N$28:$N$39,$L$3,'DS HS'!$E$28:$E$39,'TH-HS'!$B15,'DS HS'!$D$28:$D$39,$L$2)/$L$2/$B15</f>
        <v>0</v>
      </c>
      <c r="M15" s="2">
        <f>SUMIFS('DS HS'!$H$28:$H$39,'DS HS'!$N$28:$N$39,$M$3,'DS HS'!$E$28:$E$39,'TH-HS'!$B15,'DS HS'!$D$28:$D$39,$M$2)/$M$2/$B15</f>
        <v>0</v>
      </c>
      <c r="N15" s="2">
        <f>SUMIFS('DS HS'!$H$41:$H$43,'DS HS'!$N$41:$N$43,$N$3,'DS HS'!$E$41:$E$43,'TH-HS'!$B15,'DS HS'!$D$41:$D$43,$N$2)/$N$2/$B15</f>
        <v>0</v>
      </c>
      <c r="O15" s="2">
        <f>SUMIFS('DS HS'!$H$41:$H$43,'DS HS'!$N$41:$N$43,$N$3,'DS HS'!$E$41:$E$43,'TH-HS'!$B15,'DS HS'!$D$41:$D$43,$O$2)/$O$2/$B15</f>
        <v>0</v>
      </c>
      <c r="P15" s="2">
        <f>SUMIFS('DS HS'!$H$41:$H$43,'DS HS'!$N$41:$N$43,$P$3,'DS HS'!$E$41:$E$43,'TH-HS'!$B15,'DS HS'!$D$41:$D$43,$P$2)/$P$2/$B15</f>
        <v>0</v>
      </c>
      <c r="Q15" s="2">
        <f>SUMIFS('DS HS'!$H$41:$H$43,'DS HS'!$N$41:$N$43,$Q$3,'DS HS'!$E$41:$E$43,'TH-HS'!$B15,'DS HS'!$D$41:$D$43,$O$2)/$O$2/$B15</f>
        <v>0</v>
      </c>
      <c r="R15" s="2">
        <f>SUMIFS('DS HS'!$H$41:$H$43,'DS HS'!$N$41:$N$43,$R$3,'DS HS'!$E$41:$E$43,'TH-HS'!$B15,'DS HS'!$D$41:$D$43,$N$2)/$N$2/$B15</f>
        <v>0</v>
      </c>
      <c r="S15" s="2">
        <f>SUMIFS('DS HS'!$H$41:$H$43,'DS HS'!$N$41:$N$43,$S$3,'DS HS'!$E$41:$E$43,'TH-HS'!$B15,'DS HS'!$D$41:$D$43,$O$2)/$O$2/$B15</f>
        <v>0</v>
      </c>
    </row>
    <row r="16" spans="2:20" x14ac:dyDescent="0.25">
      <c r="B16" s="1">
        <f t="shared" si="4"/>
        <v>4.5</v>
      </c>
      <c r="C16" s="2">
        <f t="shared" si="3"/>
        <v>0</v>
      </c>
      <c r="D16" s="2">
        <f>SUMIF('DS HS'!$E$14:$E$18,'TH-HS'!$B16,'DS HS'!$H$14:$H$18)/$D$3/$B16</f>
        <v>0</v>
      </c>
      <c r="E16" s="2">
        <f>SUMIF('DS HS'!$E$20:$E$24,'TH-HS'!$B16,'DS HS'!$H$20:$H$24)/$E$3/$B16</f>
        <v>0</v>
      </c>
      <c r="F16" s="2">
        <f>SUMIFS('DS HS'!$H$28:$H$39,'DS HS'!$N$28:$N$39,'TH-HS'!$F$3,'DS HS'!$E$28:$E$39,'TH-HS'!$B16,'DS HS'!$D$28:$D$39,'TH-HS'!$F$2)/$F$2/$B16</f>
        <v>0</v>
      </c>
      <c r="G16" s="2">
        <f>SUMIFS('DS HS'!$H$28:$H$39,'DS HS'!$N$28:$N$39,$G$3,'DS HS'!$E$28:$E$39,'TH-HS'!$B16,'DS HS'!$D$28:$D$39,'TH-HS'!$G$2)/$G$2/$B16</f>
        <v>0</v>
      </c>
      <c r="H16" s="2">
        <f>SUMIFS('DS HS'!$H$28:$H$39,'DS HS'!$N$28:$N$39,$H$3,'DS HS'!$E$28:$E$39,'TH-HS'!$B16,'DS HS'!$D$28:$D$39,$H$2)/$H$2/$B16</f>
        <v>0</v>
      </c>
      <c r="I16" s="2">
        <f>SUMIFS('DS HS'!$H$28:$H$39,'DS HS'!$N$28:$N$39,$I$3,'DS HS'!$E$28:$E$39,'TH-HS'!$B16,'DS HS'!$D$28:$D$39,$I$2)/$I$2/$B16</f>
        <v>0</v>
      </c>
      <c r="J16" s="2">
        <f>SUMIFS('DS HS'!$H$28:$H$39,'DS HS'!$N$28:$N$39,$J$3,'DS HS'!$E$28:$E$39,'TH-HS'!$B16,'DS HS'!$D$28:$D$39,$J$2)/$J$2/$B16</f>
        <v>0</v>
      </c>
      <c r="K16" s="2">
        <f>SUMIFS('DS HS'!$H$28:$H$39,'DS HS'!$N$28:$N$39,$J$3,'DS HS'!$E$28:$E$39,'TH-HS'!$B16,'DS HS'!$D$28:$D$39,$K$2)/$K$2/$B16</f>
        <v>0</v>
      </c>
      <c r="L16" s="2">
        <f>SUMIFS('DS HS'!$H$28:$H$39,'DS HS'!$N$28:$N$39,$L$3,'DS HS'!$E$28:$E$39,'TH-HS'!$B16,'DS HS'!$D$28:$D$39,$L$2)/$L$2/$B16</f>
        <v>0</v>
      </c>
      <c r="M16" s="2">
        <f>SUMIFS('DS HS'!$H$28:$H$39,'DS HS'!$N$28:$N$39,$M$3,'DS HS'!$E$28:$E$39,'TH-HS'!$B16,'DS HS'!$D$28:$D$39,$M$2)/$M$2/$B16</f>
        <v>0</v>
      </c>
      <c r="N16" s="2">
        <f>SUMIFS('DS HS'!$H$41:$H$43,'DS HS'!$N$41:$N$43,$N$3,'DS HS'!$E$41:$E$43,'TH-HS'!$B16,'DS HS'!$D$41:$D$43,$N$2)/$N$2/$B16</f>
        <v>0</v>
      </c>
      <c r="O16" s="2">
        <f>SUMIFS('DS HS'!$H$41:$H$43,'DS HS'!$N$41:$N$43,$N$3,'DS HS'!$E$41:$E$43,'TH-HS'!$B16,'DS HS'!$D$41:$D$43,$O$2)/$O$2/$B16</f>
        <v>0</v>
      </c>
      <c r="P16" s="2">
        <f>SUMIFS('DS HS'!$H$41:$H$43,'DS HS'!$N$41:$N$43,$P$3,'DS HS'!$E$41:$E$43,'TH-HS'!$B16,'DS HS'!$D$41:$D$43,$P$2)/$P$2/$B16</f>
        <v>0</v>
      </c>
      <c r="Q16" s="2">
        <f>SUMIFS('DS HS'!$H$41:$H$43,'DS HS'!$N$41:$N$43,$Q$3,'DS HS'!$E$41:$E$43,'TH-HS'!$B16,'DS HS'!$D$41:$D$43,$O$2)/$O$2/$B16</f>
        <v>0</v>
      </c>
      <c r="R16" s="2">
        <f>SUMIFS('DS HS'!$H$41:$H$43,'DS HS'!$N$41:$N$43,$R$3,'DS HS'!$E$41:$E$43,'TH-HS'!$B16,'DS HS'!$D$41:$D$43,$N$2)/$N$2/$B16</f>
        <v>0</v>
      </c>
      <c r="S16" s="2">
        <f>SUMIFS('DS HS'!$H$41:$H$43,'DS HS'!$N$41:$N$43,$S$3,'DS HS'!$E$41:$E$43,'TH-HS'!$B16,'DS HS'!$D$41:$D$43,$O$2)/$O$2/$B16</f>
        <v>0</v>
      </c>
    </row>
    <row r="17" spans="2:19" x14ac:dyDescent="0.25">
      <c r="B17" s="1">
        <f t="shared" si="4"/>
        <v>4</v>
      </c>
      <c r="C17" s="2">
        <f t="shared" si="3"/>
        <v>0</v>
      </c>
      <c r="D17" s="2">
        <f>SUMIF('DS HS'!$E$14:$E$18,'TH-HS'!$B17,'DS HS'!$H$14:$H$18)/$D$3/$B17</f>
        <v>0</v>
      </c>
      <c r="E17" s="2">
        <f>SUMIF('DS HS'!$E$20:$E$24,'TH-HS'!$B17,'DS HS'!$H$20:$H$24)/$E$3/$B17</f>
        <v>0</v>
      </c>
      <c r="F17" s="2">
        <f>SUMIFS('DS HS'!$H$28:$H$39,'DS HS'!$N$28:$N$39,'TH-HS'!$F$3,'DS HS'!$E$28:$E$39,'TH-HS'!$B17,'DS HS'!$D$28:$D$39,'TH-HS'!$F$2)/$F$2/$B17</f>
        <v>0</v>
      </c>
      <c r="G17" s="2">
        <f>SUMIFS('DS HS'!$H$28:$H$39,'DS HS'!$N$28:$N$39,$G$3,'DS HS'!$E$28:$E$39,'TH-HS'!$B17,'DS HS'!$D$28:$D$39,'TH-HS'!$G$2)/$G$2/$B17</f>
        <v>0</v>
      </c>
      <c r="H17" s="2">
        <f>SUMIFS('DS HS'!$H$28:$H$39,'DS HS'!$N$28:$N$39,$H$3,'DS HS'!$E$28:$E$39,'TH-HS'!$B17,'DS HS'!$D$28:$D$39,$H$2)/$H$2/$B17</f>
        <v>0</v>
      </c>
      <c r="I17" s="2">
        <f>SUMIFS('DS HS'!$H$28:$H$39,'DS HS'!$N$28:$N$39,$I$3,'DS HS'!$E$28:$E$39,'TH-HS'!$B17,'DS HS'!$D$28:$D$39,$I$2)/$I$2/$B17</f>
        <v>0</v>
      </c>
      <c r="J17" s="2">
        <f>SUMIFS('DS HS'!$H$28:$H$39,'DS HS'!$N$28:$N$39,$J$3,'DS HS'!$E$28:$E$39,'TH-HS'!$B17,'DS HS'!$D$28:$D$39,$J$2)/$J$2/$B17</f>
        <v>0</v>
      </c>
      <c r="K17" s="2">
        <f>SUMIFS('DS HS'!$H$28:$H$39,'DS HS'!$N$28:$N$39,$J$3,'DS HS'!$E$28:$E$39,'TH-HS'!$B17,'DS HS'!$D$28:$D$39,$K$2)/$K$2/$B17</f>
        <v>0</v>
      </c>
      <c r="L17" s="2">
        <f>SUMIFS('DS HS'!$H$28:$H$39,'DS HS'!$N$28:$N$39,$L$3,'DS HS'!$E$28:$E$39,'TH-HS'!$B17,'DS HS'!$D$28:$D$39,$L$2)/$L$2/$B17</f>
        <v>0</v>
      </c>
      <c r="M17" s="2">
        <f>SUMIFS('DS HS'!$H$28:$H$39,'DS HS'!$N$28:$N$39,$M$3,'DS HS'!$E$28:$E$39,'TH-HS'!$B17,'DS HS'!$D$28:$D$39,$M$2)/$M$2/$B17</f>
        <v>0</v>
      </c>
      <c r="N17" s="2">
        <f>SUMIFS('DS HS'!$H$41:$H$43,'DS HS'!$N$41:$N$43,$N$3,'DS HS'!$E$41:$E$43,'TH-HS'!$B17,'DS HS'!$D$41:$D$43,$N$2)/$N$2/$B17</f>
        <v>0</v>
      </c>
      <c r="O17" s="2">
        <f>SUMIFS('DS HS'!$H$41:$H$43,'DS HS'!$N$41:$N$43,$N$3,'DS HS'!$E$41:$E$43,'TH-HS'!$B17,'DS HS'!$D$41:$D$43,$O$2)/$O$2/$B17</f>
        <v>0</v>
      </c>
      <c r="P17" s="2">
        <f>SUMIFS('DS HS'!$H$41:$H$43,'DS HS'!$N$41:$N$43,$P$3,'DS HS'!$E$41:$E$43,'TH-HS'!$B17,'DS HS'!$D$41:$D$43,$P$2)/$P$2/$B17</f>
        <v>0</v>
      </c>
      <c r="Q17" s="2">
        <f>SUMIFS('DS HS'!$H$41:$H$43,'DS HS'!$N$41:$N$43,$Q$3,'DS HS'!$E$41:$E$43,'TH-HS'!$B17,'DS HS'!$D$41:$D$43,$O$2)/$O$2/$B17</f>
        <v>0</v>
      </c>
      <c r="R17" s="2">
        <f>SUMIFS('DS HS'!$H$41:$H$43,'DS HS'!$N$41:$N$43,$R$3,'DS HS'!$E$41:$E$43,'TH-HS'!$B17,'DS HS'!$D$41:$D$43,$N$2)/$N$2/$B17</f>
        <v>0</v>
      </c>
      <c r="S17" s="2">
        <f>SUMIFS('DS HS'!$H$41:$H$43,'DS HS'!$N$41:$N$43,$S$3,'DS HS'!$E$41:$E$43,'TH-HS'!$B17,'DS HS'!$D$41:$D$43,$O$2)/$O$2/$B17</f>
        <v>0</v>
      </c>
    </row>
    <row r="18" spans="2:19" x14ac:dyDescent="0.25">
      <c r="B18" s="1">
        <f t="shared" si="4"/>
        <v>3.5</v>
      </c>
      <c r="C18" s="2">
        <f t="shared" si="3"/>
        <v>0</v>
      </c>
      <c r="D18" s="2">
        <f>SUMIF('DS HS'!$E$14:$E$18,'TH-HS'!$B18,'DS HS'!$H$14:$H$18)/$D$3/$B18</f>
        <v>0</v>
      </c>
      <c r="E18" s="2">
        <f>SUMIF('DS HS'!$E$20:$E$24,'TH-HS'!$B18,'DS HS'!$H$20:$H$24)/$E$3/$B18</f>
        <v>0</v>
      </c>
      <c r="F18" s="2">
        <f>SUMIFS('DS HS'!$H$28:$H$39,'DS HS'!$N$28:$N$39,'TH-HS'!$F$3,'DS HS'!$E$28:$E$39,'TH-HS'!$B18,'DS HS'!$D$28:$D$39,'TH-HS'!$F$2)/$F$2/$B18</f>
        <v>0</v>
      </c>
      <c r="G18" s="2">
        <f>SUMIFS('DS HS'!$H$28:$H$39,'DS HS'!$N$28:$N$39,$G$3,'DS HS'!$E$28:$E$39,'TH-HS'!$B18,'DS HS'!$D$28:$D$39,'TH-HS'!$G$2)/$G$2/$B18</f>
        <v>0</v>
      </c>
      <c r="H18" s="2">
        <f>SUMIFS('DS HS'!$H$28:$H$39,'DS HS'!$N$28:$N$39,$H$3,'DS HS'!$E$28:$E$39,'TH-HS'!$B18,'DS HS'!$D$28:$D$39,$H$2)/$H$2/$B18</f>
        <v>0</v>
      </c>
      <c r="I18" s="2">
        <f>SUMIFS('DS HS'!$H$28:$H$39,'DS HS'!$N$28:$N$39,$I$3,'DS HS'!$E$28:$E$39,'TH-HS'!$B18,'DS HS'!$D$28:$D$39,$I$2)/$I$2/$B18</f>
        <v>0</v>
      </c>
      <c r="J18" s="2">
        <f>SUMIFS('DS HS'!$H$28:$H$39,'DS HS'!$N$28:$N$39,$J$3,'DS HS'!$E$28:$E$39,'TH-HS'!$B18,'DS HS'!$D$28:$D$39,$J$2)/$J$2/$B18</f>
        <v>0</v>
      </c>
      <c r="K18" s="2">
        <f>SUMIFS('DS HS'!$H$28:$H$39,'DS HS'!$N$28:$N$39,$J$3,'DS HS'!$E$28:$E$39,'TH-HS'!$B18,'DS HS'!$D$28:$D$39,$K$2)/$K$2/$B18</f>
        <v>0</v>
      </c>
      <c r="L18" s="2">
        <f>SUMIFS('DS HS'!$H$28:$H$39,'DS HS'!$N$28:$N$39,$L$3,'DS HS'!$E$28:$E$39,'TH-HS'!$B18,'DS HS'!$D$28:$D$39,$L$2)/$L$2/$B18</f>
        <v>0</v>
      </c>
      <c r="M18" s="2">
        <f>SUMIFS('DS HS'!$H$28:$H$39,'DS HS'!$N$28:$N$39,$M$3,'DS HS'!$E$28:$E$39,'TH-HS'!$B18,'DS HS'!$D$28:$D$39,$M$2)/$M$2/$B18</f>
        <v>0</v>
      </c>
      <c r="N18" s="2">
        <f>SUMIFS('DS HS'!$H$41:$H$43,'DS HS'!$N$41:$N$43,$N$3,'DS HS'!$E$41:$E$43,'TH-HS'!$B18,'DS HS'!$D$41:$D$43,$N$2)/$N$2/$B18</f>
        <v>0</v>
      </c>
      <c r="O18" s="2">
        <f>SUMIFS('DS HS'!$H$41:$H$43,'DS HS'!$N$41:$N$43,$N$3,'DS HS'!$E$41:$E$43,'TH-HS'!$B18,'DS HS'!$D$41:$D$43,$O$2)/$O$2/$B18</f>
        <v>0</v>
      </c>
      <c r="P18" s="2">
        <f>SUMIFS('DS HS'!$H$41:$H$43,'DS HS'!$N$41:$N$43,$P$3,'DS HS'!$E$41:$E$43,'TH-HS'!$B18,'DS HS'!$D$41:$D$43,$P$2)/$P$2/$B18</f>
        <v>0</v>
      </c>
      <c r="Q18" s="2">
        <f>SUMIFS('DS HS'!$H$41:$H$43,'DS HS'!$N$41:$N$43,$Q$3,'DS HS'!$E$41:$E$43,'TH-HS'!$B18,'DS HS'!$D$41:$D$43,$O$2)/$O$2/$B18</f>
        <v>0</v>
      </c>
      <c r="R18" s="2">
        <f>SUMIFS('DS HS'!$H$41:$H$43,'DS HS'!$N$41:$N$43,$R$3,'DS HS'!$E$41:$E$43,'TH-HS'!$B18,'DS HS'!$D$41:$D$43,$N$2)/$N$2/$B18</f>
        <v>0</v>
      </c>
      <c r="S18" s="2">
        <f>SUMIFS('DS HS'!$H$41:$H$43,'DS HS'!$N$41:$N$43,$S$3,'DS HS'!$E$41:$E$43,'TH-HS'!$B18,'DS HS'!$D$41:$D$43,$O$2)/$O$2/$B18</f>
        <v>0</v>
      </c>
    </row>
    <row r="19" spans="2:19" x14ac:dyDescent="0.25">
      <c r="B19" s="1">
        <f t="shared" si="4"/>
        <v>3</v>
      </c>
      <c r="C19" s="2">
        <f t="shared" si="3"/>
        <v>0</v>
      </c>
      <c r="D19" s="2">
        <f>SUMIF('DS HS'!$E$14:$E$18,'TH-HS'!$B19,'DS HS'!$H$14:$H$18)/$D$3/$B19</f>
        <v>0</v>
      </c>
      <c r="E19" s="2">
        <f>SUMIF('DS HS'!$E$20:$E$24,'TH-HS'!$B19,'DS HS'!$H$20:$H$24)/$E$3/$B19</f>
        <v>0</v>
      </c>
      <c r="F19" s="2">
        <f>SUMIFS('DS HS'!$H$28:$H$39,'DS HS'!$N$28:$N$39,'TH-HS'!$F$3,'DS HS'!$E$28:$E$39,'TH-HS'!$B19,'DS HS'!$D$28:$D$39,'TH-HS'!$F$2)/$F$2/$B19</f>
        <v>0</v>
      </c>
      <c r="G19" s="2">
        <f>SUMIFS('DS HS'!$H$28:$H$39,'DS HS'!$N$28:$N$39,$G$3,'DS HS'!$E$28:$E$39,'TH-HS'!$B19,'DS HS'!$D$28:$D$39,'TH-HS'!$G$2)/$G$2/$B19</f>
        <v>0</v>
      </c>
      <c r="H19" s="2">
        <f>SUMIFS('DS HS'!$H$28:$H$39,'DS HS'!$N$28:$N$39,$H$3,'DS HS'!$E$28:$E$39,'TH-HS'!$B19,'DS HS'!$D$28:$D$39,$H$2)/$H$2/$B19</f>
        <v>0</v>
      </c>
      <c r="I19" s="2">
        <f>SUMIFS('DS HS'!$H$28:$H$39,'DS HS'!$N$28:$N$39,$I$3,'DS HS'!$E$28:$E$39,'TH-HS'!$B19,'DS HS'!$D$28:$D$39,$I$2)/$I$2/$B19</f>
        <v>0</v>
      </c>
      <c r="J19" s="2">
        <f>SUMIFS('DS HS'!$H$28:$H$39,'DS HS'!$N$28:$N$39,$J$3,'DS HS'!$E$28:$E$39,'TH-HS'!$B19,'DS HS'!$D$28:$D$39,$J$2)/$J$2/$B19</f>
        <v>0</v>
      </c>
      <c r="K19" s="2">
        <f>SUMIFS('DS HS'!$H$28:$H$39,'DS HS'!$N$28:$N$39,$J$3,'DS HS'!$E$28:$E$39,'TH-HS'!$B19,'DS HS'!$D$28:$D$39,$K$2)/$K$2/$B19</f>
        <v>0</v>
      </c>
      <c r="L19" s="2">
        <f>SUMIFS('DS HS'!$H$28:$H$39,'DS HS'!$N$28:$N$39,$L$3,'DS HS'!$E$28:$E$39,'TH-HS'!$B19,'DS HS'!$D$28:$D$39,$L$2)/$L$2/$B19</f>
        <v>0</v>
      </c>
      <c r="M19" s="2">
        <f>SUMIFS('DS HS'!$H$28:$H$39,'DS HS'!$N$28:$N$39,$M$3,'DS HS'!$E$28:$E$39,'TH-HS'!$B19,'DS HS'!$D$28:$D$39,$M$2)/$M$2/$B19</f>
        <v>0</v>
      </c>
      <c r="N19" s="2">
        <f>SUMIFS('DS HS'!$H$41:$H$43,'DS HS'!$N$41:$N$43,$N$3,'DS HS'!$E$41:$E$43,'TH-HS'!$B19,'DS HS'!$D$41:$D$43,$N$2)/$N$2/$B19</f>
        <v>0</v>
      </c>
      <c r="O19" s="2">
        <f>SUMIFS('DS HS'!$H$41:$H$43,'DS HS'!$N$41:$N$43,$N$3,'DS HS'!$E$41:$E$43,'TH-HS'!$B19,'DS HS'!$D$41:$D$43,$O$2)/$O$2/$B19</f>
        <v>0</v>
      </c>
      <c r="P19" s="2">
        <f>SUMIFS('DS HS'!$H$41:$H$43,'DS HS'!$N$41:$N$43,$P$3,'DS HS'!$E$41:$E$43,'TH-HS'!$B19,'DS HS'!$D$41:$D$43,$P$2)/$P$2/$B19</f>
        <v>0</v>
      </c>
      <c r="Q19" s="2">
        <f>SUMIFS('DS HS'!$H$41:$H$43,'DS HS'!$N$41:$N$43,$Q$3,'DS HS'!$E$41:$E$43,'TH-HS'!$B19,'DS HS'!$D$41:$D$43,$O$2)/$O$2/$B19</f>
        <v>0</v>
      </c>
      <c r="R19" s="2">
        <f>SUMIFS('DS HS'!$H$41:$H$43,'DS HS'!$N$41:$N$43,$R$3,'DS HS'!$E$41:$E$43,'TH-HS'!$B19,'DS HS'!$D$41:$D$43,$N$2)/$N$2/$B19</f>
        <v>0</v>
      </c>
      <c r="S19" s="2">
        <f>SUMIFS('DS HS'!$H$41:$H$43,'DS HS'!$N$41:$N$43,$S$3,'DS HS'!$E$41:$E$43,'TH-HS'!$B19,'DS HS'!$D$41:$D$43,$O$2)/$O$2/$B19</f>
        <v>0</v>
      </c>
    </row>
    <row r="20" spans="2:19" x14ac:dyDescent="0.25">
      <c r="B20" s="1">
        <f t="shared" si="4"/>
        <v>2.5</v>
      </c>
      <c r="C20" s="2">
        <f t="shared" si="3"/>
        <v>0</v>
      </c>
      <c r="D20" s="2">
        <f>SUMIF('DS HS'!$E$14:$E$18,'TH-HS'!$B20,'DS HS'!$H$14:$H$18)/$D$3/$B20</f>
        <v>0</v>
      </c>
      <c r="E20" s="2">
        <f>SUMIF('DS HS'!$E$20:$E$24,'TH-HS'!$B20,'DS HS'!$H$20:$H$24)/$E$3/$B20</f>
        <v>0</v>
      </c>
      <c r="F20" s="2">
        <f>SUMIFS('DS HS'!$H$28:$H$39,'DS HS'!$N$28:$N$39,'TH-HS'!$F$3,'DS HS'!$E$28:$E$39,'TH-HS'!$B20,'DS HS'!$D$28:$D$39,'TH-HS'!$F$2)/$F$2/$B20</f>
        <v>0</v>
      </c>
      <c r="G20" s="2">
        <f>SUMIFS('DS HS'!$H$28:$H$39,'DS HS'!$N$28:$N$39,$G$3,'DS HS'!$E$28:$E$39,'TH-HS'!$B20,'DS HS'!$D$28:$D$39,'TH-HS'!$G$2)/$G$2/$B20</f>
        <v>0</v>
      </c>
      <c r="H20" s="2">
        <f>SUMIFS('DS HS'!$H$28:$H$39,'DS HS'!$N$28:$N$39,$H$3,'DS HS'!$E$28:$E$39,'TH-HS'!$B20,'DS HS'!$D$28:$D$39,$H$2)/$H$2/$B20</f>
        <v>0</v>
      </c>
      <c r="I20" s="2">
        <f>SUMIFS('DS HS'!$H$28:$H$39,'DS HS'!$N$28:$N$39,$I$3,'DS HS'!$E$28:$E$39,'TH-HS'!$B20,'DS HS'!$D$28:$D$39,$I$2)/$I$2/$B20</f>
        <v>0</v>
      </c>
      <c r="J20" s="2">
        <f>SUMIFS('DS HS'!$H$28:$H$39,'DS HS'!$N$28:$N$39,$J$3,'DS HS'!$E$28:$E$39,'TH-HS'!$B20,'DS HS'!$D$28:$D$39,$J$2)/$J$2/$B20</f>
        <v>0</v>
      </c>
      <c r="K20" s="2">
        <f>SUMIFS('DS HS'!$H$28:$H$39,'DS HS'!$N$28:$N$39,$J$3,'DS HS'!$E$28:$E$39,'TH-HS'!$B20,'DS HS'!$D$28:$D$39,$K$2)/$K$2/$B20</f>
        <v>0</v>
      </c>
      <c r="L20" s="2">
        <f>SUMIFS('DS HS'!$H$28:$H$39,'DS HS'!$N$28:$N$39,$L$3,'DS HS'!$E$28:$E$39,'TH-HS'!$B20,'DS HS'!$D$28:$D$39,$L$2)/$L$2/$B20</f>
        <v>0</v>
      </c>
      <c r="M20" s="2">
        <f>SUMIFS('DS HS'!$H$28:$H$39,'DS HS'!$N$28:$N$39,$M$3,'DS HS'!$E$28:$E$39,'TH-HS'!$B20,'DS HS'!$D$28:$D$39,$M$2)/$M$2/$B20</f>
        <v>0</v>
      </c>
      <c r="N20" s="2">
        <f>SUMIFS('DS HS'!$H$41:$H$43,'DS HS'!$N$41:$N$43,$N$3,'DS HS'!$E$41:$E$43,'TH-HS'!$B20,'DS HS'!$D$41:$D$43,$N$2)/$N$2/$B20</f>
        <v>0</v>
      </c>
      <c r="O20" s="2">
        <f>SUMIFS('DS HS'!$H$41:$H$43,'DS HS'!$N$41:$N$43,$N$3,'DS HS'!$E$41:$E$43,'TH-HS'!$B20,'DS HS'!$D$41:$D$43,$O$2)/$O$2/$B20</f>
        <v>0</v>
      </c>
      <c r="P20" s="2">
        <f>SUMIFS('DS HS'!$H$41:$H$43,'DS HS'!$N$41:$N$43,$P$3,'DS HS'!$E$41:$E$43,'TH-HS'!$B20,'DS HS'!$D$41:$D$43,$P$2)/$P$2/$B20</f>
        <v>0</v>
      </c>
      <c r="Q20" s="2">
        <f>SUMIFS('DS HS'!$H$41:$H$43,'DS HS'!$N$41:$N$43,$Q$3,'DS HS'!$E$41:$E$43,'TH-HS'!$B20,'DS HS'!$D$41:$D$43,$O$2)/$O$2/$B20</f>
        <v>0</v>
      </c>
      <c r="R20" s="2">
        <f>SUMIFS('DS HS'!$H$41:$H$43,'DS HS'!$N$41:$N$43,$R$3,'DS HS'!$E$41:$E$43,'TH-HS'!$B20,'DS HS'!$D$41:$D$43,$N$2)/$N$2/$B20</f>
        <v>0</v>
      </c>
      <c r="S20" s="2">
        <f>SUMIFS('DS HS'!$H$41:$H$43,'DS HS'!$N$41:$N$43,$S$3,'DS HS'!$E$41:$E$43,'TH-HS'!$B20,'DS HS'!$D$41:$D$43,$O$2)/$O$2/$B20</f>
        <v>0</v>
      </c>
    </row>
    <row r="21" spans="2:19" x14ac:dyDescent="0.25">
      <c r="B21" s="1">
        <f t="shared" si="4"/>
        <v>2</v>
      </c>
      <c r="C21" s="2">
        <f t="shared" si="3"/>
        <v>0</v>
      </c>
      <c r="D21" s="2">
        <f>SUMIF('DS HS'!$E$14:$E$18,'TH-HS'!$B21,'DS HS'!$H$14:$H$18)/$D$3/$B21</f>
        <v>0</v>
      </c>
      <c r="E21" s="2">
        <f>SUMIF('DS HS'!$E$20:$E$24,'TH-HS'!$B21,'DS HS'!$H$20:$H$24)/$E$3/$B21</f>
        <v>0</v>
      </c>
      <c r="F21" s="2">
        <f>SUMIFS('DS HS'!$H$28:$H$39,'DS HS'!$N$28:$N$39,'TH-HS'!$F$3,'DS HS'!$E$28:$E$39,'TH-HS'!$B21,'DS HS'!$D$28:$D$39,'TH-HS'!$F$2)/$F$2/$B21</f>
        <v>0</v>
      </c>
      <c r="G21" s="2">
        <f>SUMIFS('DS HS'!$H$28:$H$39,'DS HS'!$N$28:$N$39,$G$3,'DS HS'!$E$28:$E$39,'TH-HS'!$B21,'DS HS'!$D$28:$D$39,'TH-HS'!$G$2)/$G$2/$B21</f>
        <v>0</v>
      </c>
      <c r="H21" s="2">
        <f>SUMIFS('DS HS'!$H$28:$H$39,'DS HS'!$N$28:$N$39,$H$3,'DS HS'!$E$28:$E$39,'TH-HS'!$B21,'DS HS'!$D$28:$D$39,$H$2)/$H$2/$B21</f>
        <v>0</v>
      </c>
      <c r="I21" s="2">
        <f>SUMIFS('DS HS'!$H$28:$H$39,'DS HS'!$N$28:$N$39,$I$3,'DS HS'!$E$28:$E$39,'TH-HS'!$B21,'DS HS'!$D$28:$D$39,$I$2)/$I$2/$B21</f>
        <v>0</v>
      </c>
      <c r="J21" s="2">
        <f>SUMIFS('DS HS'!$H$28:$H$39,'DS HS'!$N$28:$N$39,$J$3,'DS HS'!$E$28:$E$39,'TH-HS'!$B21,'DS HS'!$D$28:$D$39,$J$2)/$J$2/$B21</f>
        <v>0</v>
      </c>
      <c r="K21" s="2">
        <f>SUMIFS('DS HS'!$H$28:$H$39,'DS HS'!$N$28:$N$39,$J$3,'DS HS'!$E$28:$E$39,'TH-HS'!$B21,'DS HS'!$D$28:$D$39,$K$2)/$K$2/$B21</f>
        <v>0</v>
      </c>
      <c r="L21" s="2">
        <f>SUMIFS('DS HS'!$H$28:$H$39,'DS HS'!$N$28:$N$39,$L$3,'DS HS'!$E$28:$E$39,'TH-HS'!$B21,'DS HS'!$D$28:$D$39,$L$2)/$L$2/$B21</f>
        <v>0</v>
      </c>
      <c r="M21" s="2">
        <f>SUMIFS('DS HS'!$H$28:$H$39,'DS HS'!$N$28:$N$39,$M$3,'DS HS'!$E$28:$E$39,'TH-HS'!$B21,'DS HS'!$D$28:$D$39,$M$2)/$M$2/$B21</f>
        <v>0</v>
      </c>
      <c r="N21" s="2">
        <f>SUMIFS('DS HS'!$H$41:$H$43,'DS HS'!$N$41:$N$43,$N$3,'DS HS'!$E$41:$E$43,'TH-HS'!$B21,'DS HS'!$D$41:$D$43,$N$2)/$N$2/$B21</f>
        <v>0</v>
      </c>
      <c r="O21" s="2">
        <f>SUMIFS('DS HS'!$H$41:$H$43,'DS HS'!$N$41:$N$43,$N$3,'DS HS'!$E$41:$E$43,'TH-HS'!$B21,'DS HS'!$D$41:$D$43,$O$2)/$O$2/$B21</f>
        <v>0</v>
      </c>
      <c r="P21" s="2">
        <f>SUMIFS('DS HS'!$H$41:$H$43,'DS HS'!$N$41:$N$43,$P$3,'DS HS'!$E$41:$E$43,'TH-HS'!$B21,'DS HS'!$D$41:$D$43,$P$2)/$P$2/$B21</f>
        <v>0</v>
      </c>
      <c r="Q21" s="2">
        <f>SUMIFS('DS HS'!$H$41:$H$43,'DS HS'!$N$41:$N$43,$Q$3,'DS HS'!$E$41:$E$43,'TH-HS'!$B21,'DS HS'!$D$41:$D$43,$O$2)/$O$2/$B21</f>
        <v>0</v>
      </c>
      <c r="R21" s="2">
        <f>SUMIFS('DS HS'!$H$41:$H$43,'DS HS'!$N$41:$N$43,$R$3,'DS HS'!$E$41:$E$43,'TH-HS'!$B21,'DS HS'!$D$41:$D$43,$N$2)/$N$2/$B21</f>
        <v>0</v>
      </c>
      <c r="S21" s="2">
        <f>SUMIFS('DS HS'!$H$41:$H$43,'DS HS'!$N$41:$N$43,$S$3,'DS HS'!$E$41:$E$43,'TH-HS'!$B21,'DS HS'!$D$41:$D$43,$O$2)/$O$2/$B21</f>
        <v>0</v>
      </c>
    </row>
    <row r="22" spans="2:19" x14ac:dyDescent="0.25">
      <c r="B22" s="1">
        <f t="shared" si="4"/>
        <v>1.5</v>
      </c>
      <c r="C22" s="2">
        <f t="shared" si="3"/>
        <v>0</v>
      </c>
      <c r="D22" s="2">
        <f>SUMIF('DS HS'!$E$14:$E$18,'TH-HS'!$B22,'DS HS'!$H$14:$H$18)/$D$3/$B22</f>
        <v>0</v>
      </c>
      <c r="E22" s="2">
        <f>SUMIF('DS HS'!$E$20:$E$24,'TH-HS'!$B22,'DS HS'!$H$20:$H$24)/$E$3/$B22</f>
        <v>0</v>
      </c>
      <c r="F22" s="2">
        <f>SUMIFS('DS HS'!$H$28:$H$39,'DS HS'!$N$28:$N$39,'TH-HS'!$F$3,'DS HS'!$E$28:$E$39,'TH-HS'!$B22,'DS HS'!$D$28:$D$39,'TH-HS'!$F$2)/$F$2/$B22</f>
        <v>0</v>
      </c>
      <c r="G22" s="2">
        <f>SUMIFS('DS HS'!$H$28:$H$39,'DS HS'!$N$28:$N$39,$G$3,'DS HS'!$E$28:$E$39,'TH-HS'!$B22,'DS HS'!$D$28:$D$39,'TH-HS'!$G$2)/$G$2/$B22</f>
        <v>0</v>
      </c>
      <c r="H22" s="2">
        <f>SUMIFS('DS HS'!$H$28:$H$39,'DS HS'!$N$28:$N$39,$H$3,'DS HS'!$E$28:$E$39,'TH-HS'!$B22,'DS HS'!$D$28:$D$39,$H$2)/$H$2/$B22</f>
        <v>0</v>
      </c>
      <c r="I22" s="2">
        <f>SUMIFS('DS HS'!$H$28:$H$39,'DS HS'!$N$28:$N$39,$I$3,'DS HS'!$E$28:$E$39,'TH-HS'!$B22,'DS HS'!$D$28:$D$39,$I$2)/$I$2/$B22</f>
        <v>0</v>
      </c>
      <c r="J22" s="2">
        <f>SUMIFS('DS HS'!$H$28:$H$39,'DS HS'!$N$28:$N$39,$J$3,'DS HS'!$E$28:$E$39,'TH-HS'!$B22,'DS HS'!$D$28:$D$39,$J$2)/$J$2/$B22</f>
        <v>0</v>
      </c>
      <c r="K22" s="2">
        <f>SUMIFS('DS HS'!$H$28:$H$39,'DS HS'!$N$28:$N$39,$J$3,'DS HS'!$E$28:$E$39,'TH-HS'!$B22,'DS HS'!$D$28:$D$39,$K$2)/$K$2/$B22</f>
        <v>0</v>
      </c>
      <c r="L22" s="2">
        <f>SUMIFS('DS HS'!$H$28:$H$39,'DS HS'!$N$28:$N$39,$L$3,'DS HS'!$E$28:$E$39,'TH-HS'!$B22,'DS HS'!$D$28:$D$39,$L$2)/$L$2/$B22</f>
        <v>0</v>
      </c>
      <c r="M22" s="2">
        <f>SUMIFS('DS HS'!$H$28:$H$39,'DS HS'!$N$28:$N$39,$M$3,'DS HS'!$E$28:$E$39,'TH-HS'!$B22,'DS HS'!$D$28:$D$39,$M$2)/$M$2/$B22</f>
        <v>0</v>
      </c>
      <c r="N22" s="2">
        <f>SUMIFS('DS HS'!$H$41:$H$43,'DS HS'!$N$41:$N$43,$N$3,'DS HS'!$E$41:$E$43,'TH-HS'!$B22,'DS HS'!$D$41:$D$43,$N$2)/$N$2/$B22</f>
        <v>0</v>
      </c>
      <c r="O22" s="2">
        <f>SUMIFS('DS HS'!$H$41:$H$43,'DS HS'!$N$41:$N$43,$N$3,'DS HS'!$E$41:$E$43,'TH-HS'!$B22,'DS HS'!$D$41:$D$43,$O$2)/$O$2/$B22</f>
        <v>0</v>
      </c>
      <c r="P22" s="2">
        <f>SUMIFS('DS HS'!$H$41:$H$43,'DS HS'!$N$41:$N$43,$P$3,'DS HS'!$E$41:$E$43,'TH-HS'!$B22,'DS HS'!$D$41:$D$43,$P$2)/$P$2/$B22</f>
        <v>0</v>
      </c>
      <c r="Q22" s="2">
        <f>SUMIFS('DS HS'!$H$41:$H$43,'DS HS'!$N$41:$N$43,$Q$3,'DS HS'!$E$41:$E$43,'TH-HS'!$B22,'DS HS'!$D$41:$D$43,$O$2)/$O$2/$B22</f>
        <v>0</v>
      </c>
      <c r="R22" s="2">
        <f>SUMIFS('DS HS'!$H$41:$H$43,'DS HS'!$N$41:$N$43,$R$3,'DS HS'!$E$41:$E$43,'TH-HS'!$B22,'DS HS'!$D$41:$D$43,$N$2)/$N$2/$B22</f>
        <v>0</v>
      </c>
      <c r="S22" s="2">
        <f>SUMIFS('DS HS'!$H$41:$H$43,'DS HS'!$N$41:$N$43,$S$3,'DS HS'!$E$41:$E$43,'TH-HS'!$B22,'DS HS'!$D$41:$D$43,$O$2)/$O$2/$B22</f>
        <v>0</v>
      </c>
    </row>
    <row r="23" spans="2:19" x14ac:dyDescent="0.25">
      <c r="B23" s="1">
        <f t="shared" si="4"/>
        <v>1</v>
      </c>
      <c r="C23" s="2">
        <f t="shared" si="3"/>
        <v>0</v>
      </c>
      <c r="D23" s="2">
        <f>SUMIF('DS HS'!$E$14:$E$18,'TH-HS'!$B23,'DS HS'!$H$14:$H$18)/$D$3/$B23</f>
        <v>0</v>
      </c>
      <c r="E23" s="2">
        <f>SUMIF('DS HS'!$E$20:$E$24,'TH-HS'!$B23,'DS HS'!$H$20:$H$24)/$E$3/$B23</f>
        <v>0</v>
      </c>
      <c r="F23" s="2">
        <f>SUMIFS('DS HS'!$H$28:$H$39,'DS HS'!$N$28:$N$39,'TH-HS'!$F$3,'DS HS'!$E$28:$E$39,'TH-HS'!$B23,'DS HS'!$D$28:$D$39,'TH-HS'!$F$2)/$F$2/$B23</f>
        <v>0</v>
      </c>
      <c r="G23" s="2">
        <f>SUMIFS('DS HS'!$H$28:$H$39,'DS HS'!$N$28:$N$39,$G$3,'DS HS'!$E$28:$E$39,'TH-HS'!$B23,'DS HS'!$D$28:$D$39,'TH-HS'!$G$2)/$G$2/$B23</f>
        <v>0</v>
      </c>
      <c r="H23" s="2">
        <f>SUMIFS('DS HS'!$H$28:$H$39,'DS HS'!$N$28:$N$39,$H$3,'DS HS'!$E$28:$E$39,'TH-HS'!$B23,'DS HS'!$D$28:$D$39,$H$2)/$H$2/$B23</f>
        <v>0</v>
      </c>
      <c r="I23" s="2">
        <f>SUMIFS('DS HS'!$H$28:$H$39,'DS HS'!$N$28:$N$39,$I$3,'DS HS'!$E$28:$E$39,'TH-HS'!$B23,'DS HS'!$D$28:$D$39,$I$2)/$I$2/$B23</f>
        <v>0</v>
      </c>
      <c r="J23" s="2">
        <f>SUMIFS('DS HS'!$H$28:$H$39,'DS HS'!$N$28:$N$39,$J$3,'DS HS'!$E$28:$E$39,'TH-HS'!$B23,'DS HS'!$D$28:$D$39,$J$2)/$J$2/$B23</f>
        <v>0</v>
      </c>
      <c r="K23" s="2">
        <f>SUMIFS('DS HS'!$H$28:$H$39,'DS HS'!$N$28:$N$39,$J$3,'DS HS'!$E$28:$E$39,'TH-HS'!$B23,'DS HS'!$D$28:$D$39,$K$2)/$K$2/$B23</f>
        <v>0</v>
      </c>
      <c r="L23" s="2">
        <f>SUMIFS('DS HS'!$H$28:$H$39,'DS HS'!$N$28:$N$39,$L$3,'DS HS'!$E$28:$E$39,'TH-HS'!$B23,'DS HS'!$D$28:$D$39,$L$2)/$L$2/$B23</f>
        <v>0</v>
      </c>
      <c r="M23" s="2">
        <f>SUMIFS('DS HS'!$H$28:$H$39,'DS HS'!$N$28:$N$39,$M$3,'DS HS'!$E$28:$E$39,'TH-HS'!$B23,'DS HS'!$D$28:$D$39,$M$2)/$M$2/$B23</f>
        <v>0</v>
      </c>
      <c r="N23" s="2">
        <f>SUMIFS('DS HS'!$H$41:$H$43,'DS HS'!$N$41:$N$43,$N$3,'DS HS'!$E$41:$E$43,'TH-HS'!$B23,'DS HS'!$D$41:$D$43,$N$2)/$N$2/$B23</f>
        <v>0</v>
      </c>
      <c r="O23" s="2">
        <f>SUMIFS('DS HS'!$H$41:$H$43,'DS HS'!$N$41:$N$43,$N$3,'DS HS'!$E$41:$E$43,'TH-HS'!$B23,'DS HS'!$D$41:$D$43,$O$2)/$O$2/$B23</f>
        <v>0</v>
      </c>
      <c r="P23" s="2">
        <f>SUMIFS('DS HS'!$H$41:$H$43,'DS HS'!$N$41:$N$43,$P$3,'DS HS'!$E$41:$E$43,'TH-HS'!$B23,'DS HS'!$D$41:$D$43,$P$2)/$P$2/$B23</f>
        <v>0</v>
      </c>
      <c r="Q23" s="2">
        <f>SUMIFS('DS HS'!$H$41:$H$43,'DS HS'!$N$41:$N$43,$Q$3,'DS HS'!$E$41:$E$43,'TH-HS'!$B23,'DS HS'!$D$41:$D$43,$O$2)/$O$2/$B23</f>
        <v>0</v>
      </c>
      <c r="R23" s="2">
        <f>SUMIFS('DS HS'!$H$41:$H$43,'DS HS'!$N$41:$N$43,$R$3,'DS HS'!$E$41:$E$43,'TH-HS'!$B23,'DS HS'!$D$41:$D$43,$N$2)/$N$2/$B23</f>
        <v>0</v>
      </c>
      <c r="S23" s="2">
        <f>SUMIFS('DS HS'!$H$41:$H$43,'DS HS'!$N$41:$N$43,$S$3,'DS HS'!$E$41:$E$43,'TH-HS'!$B23,'DS HS'!$D$41:$D$43,$O$2)/$O$2/$B23</f>
        <v>0</v>
      </c>
    </row>
    <row r="24" spans="2:19" x14ac:dyDescent="0.25">
      <c r="B24" s="1">
        <f t="shared" si="4"/>
        <v>0.5</v>
      </c>
      <c r="C24" s="2">
        <f t="shared" si="3"/>
        <v>0</v>
      </c>
      <c r="D24" s="2">
        <f>SUMIF('DS HS'!$E$14:$E$18,'TH-HS'!$B24,'DS HS'!$H$14:$H$18)/$D$3/$B24</f>
        <v>0</v>
      </c>
      <c r="E24" s="2">
        <f>SUMIF('DS HS'!$E$20:$E$24,'TH-HS'!$B24,'DS HS'!$H$20:$H$24)/$E$3/$B24</f>
        <v>0</v>
      </c>
      <c r="F24" s="2">
        <f>SUMIFS('DS HS'!$H$28:$H$39,'DS HS'!$N$28:$N$39,'TH-HS'!$F$3,'DS HS'!$E$28:$E$39,'TH-HS'!$B24,'DS HS'!$D$28:$D$39,'TH-HS'!$F$2)/$F$2/$B24</f>
        <v>0</v>
      </c>
      <c r="G24" s="2">
        <f>SUMIFS('DS HS'!$H$28:$H$39,'DS HS'!$N$28:$N$39,$G$3,'DS HS'!$E$28:$E$39,'TH-HS'!$B24,'DS HS'!$D$28:$D$39,'TH-HS'!$G$2)/$G$2/$B24</f>
        <v>0</v>
      </c>
      <c r="H24" s="2">
        <f>SUMIFS('DS HS'!$H$28:$H$39,'DS HS'!$N$28:$N$39,$H$3,'DS HS'!$E$28:$E$39,'TH-HS'!$B24,'DS HS'!$D$28:$D$39,$H$2)/$H$2/$B24</f>
        <v>0</v>
      </c>
      <c r="I24" s="2">
        <f>SUMIFS('DS HS'!$H$28:$H$39,'DS HS'!$N$28:$N$39,$I$3,'DS HS'!$E$28:$E$39,'TH-HS'!$B24,'DS HS'!$D$28:$D$39,$I$2)/$I$2/$B24</f>
        <v>0</v>
      </c>
      <c r="J24" s="2">
        <f>SUMIFS('DS HS'!$H$28:$H$39,'DS HS'!$N$28:$N$39,$J$3,'DS HS'!$E$28:$E$39,'TH-HS'!$B24,'DS HS'!$D$28:$D$39,$J$2)/$J$2/$B24</f>
        <v>0</v>
      </c>
      <c r="K24" s="2">
        <f>SUMIFS('DS HS'!$H$28:$H$39,'DS HS'!$N$28:$N$39,$J$3,'DS HS'!$E$28:$E$39,'TH-HS'!$B24,'DS HS'!$D$28:$D$39,$K$2)/$K$2/$B24</f>
        <v>0</v>
      </c>
      <c r="L24" s="2">
        <f>SUMIFS('DS HS'!$H$28:$H$39,'DS HS'!$N$28:$N$39,$L$3,'DS HS'!$E$28:$E$39,'TH-HS'!$B24,'DS HS'!$D$28:$D$39,$L$2)/$L$2/$B24</f>
        <v>0</v>
      </c>
      <c r="M24" s="2">
        <f>SUMIFS('DS HS'!$H$28:$H$39,'DS HS'!$N$28:$N$39,$M$3,'DS HS'!$E$28:$E$39,'TH-HS'!$B24,'DS HS'!$D$28:$D$39,$M$2)/$M$2/$B24</f>
        <v>0</v>
      </c>
      <c r="N24" s="2">
        <f>SUMIFS('DS HS'!$H$41:$H$43,'DS HS'!$N$41:$N$43,$N$3,'DS HS'!$E$41:$E$43,'TH-HS'!$B24,'DS HS'!$D$41:$D$43,$N$2)/$N$2/$B24</f>
        <v>0</v>
      </c>
      <c r="O24" s="2">
        <f>SUMIFS('DS HS'!$H$41:$H$43,'DS HS'!$N$41:$N$43,$N$3,'DS HS'!$E$41:$E$43,'TH-HS'!$B24,'DS HS'!$D$41:$D$43,$O$2)/$O$2/$B24</f>
        <v>0</v>
      </c>
      <c r="P24" s="2">
        <f>SUMIFS('DS HS'!$H$41:$H$43,'DS HS'!$N$41:$N$43,$P$3,'DS HS'!$E$41:$E$43,'TH-HS'!$B24,'DS HS'!$D$41:$D$43,$P$2)/$P$2/$B24</f>
        <v>0</v>
      </c>
      <c r="Q24" s="2">
        <f>SUMIFS('DS HS'!$H$41:$H$43,'DS HS'!$N$41:$N$43,$Q$3,'DS HS'!$E$41:$E$43,'TH-HS'!$B24,'DS HS'!$D$41:$D$43,$O$2)/$O$2/$B24</f>
        <v>0</v>
      </c>
      <c r="R24" s="2">
        <f>SUMIFS('DS HS'!$H$41:$H$43,'DS HS'!$N$41:$N$43,$R$3,'DS HS'!$E$41:$E$43,'TH-HS'!$B24,'DS HS'!$D$41:$D$43,$N$2)/$N$2/$B24</f>
        <v>0</v>
      </c>
      <c r="S24" s="2">
        <f>SUMIFS('DS HS'!$H$41:$H$43,'DS HS'!$N$41:$N$43,$S$3,'DS HS'!$E$41:$E$43,'TH-HS'!$B24,'DS HS'!$D$41:$D$43,$O$2)/$O$2/$B24</f>
        <v>0</v>
      </c>
    </row>
  </sheetData>
  <mergeCells count="12">
    <mergeCell ref="N4:O4"/>
    <mergeCell ref="P4:Q4"/>
    <mergeCell ref="R4:S4"/>
    <mergeCell ref="B2:C2"/>
    <mergeCell ref="B4:B5"/>
    <mergeCell ref="C4:C5"/>
    <mergeCell ref="D4:D5"/>
    <mergeCell ref="E4:E5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2"/>
  <sheetViews>
    <sheetView topLeftCell="B44" zoomScale="90" zoomScaleNormal="90" workbookViewId="0">
      <selection activeCell="S2" sqref="S2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12.140625" style="3" customWidth="1"/>
    <col min="5" max="13" width="7.85546875" style="3" customWidth="1"/>
    <col min="14" max="14" width="9.42578125" style="3" customWidth="1"/>
    <col min="15" max="17" width="10.7109375" style="3" customWidth="1"/>
    <col min="18" max="18" width="14.28515625" style="50" customWidth="1"/>
    <col min="19" max="19" width="8.42578125" style="3" customWidth="1"/>
    <col min="20" max="16384" width="9.140625" style="3"/>
  </cols>
  <sheetData>
    <row r="1" spans="1:19" ht="17.25" x14ac:dyDescent="0.25">
      <c r="A1" s="3" t="s">
        <v>13</v>
      </c>
      <c r="O1" s="16"/>
      <c r="P1" s="16"/>
      <c r="Q1" s="16"/>
      <c r="S1" s="21" t="s">
        <v>66</v>
      </c>
    </row>
    <row r="2" spans="1:19" x14ac:dyDescent="0.25">
      <c r="A2" s="8" t="s">
        <v>27</v>
      </c>
    </row>
    <row r="4" spans="1:19" ht="42.95" customHeight="1" x14ac:dyDescent="0.25">
      <c r="A4" s="72" t="s">
        <v>65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5">
      <c r="A5" s="74" t="s">
        <v>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25">
      <c r="S8" s="7" t="s">
        <v>12</v>
      </c>
    </row>
    <row r="9" spans="1:19" ht="16.5" customHeight="1" x14ac:dyDescent="0.25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25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12" x14ac:dyDescent="0.25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25">
      <c r="A12" s="33"/>
      <c r="B12" s="34" t="s">
        <v>1</v>
      </c>
      <c r="C12" s="35">
        <f t="shared" ref="C12:M12" si="0">(C56+C13+C76)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/>
      <c r="O12" s="35"/>
      <c r="P12" s="35"/>
      <c r="Q12" s="35"/>
      <c r="R12" s="51">
        <f>(R56+R13+R76)</f>
        <v>0</v>
      </c>
      <c r="S12" s="35"/>
    </row>
    <row r="13" spans="1:19" s="30" customFormat="1" x14ac:dyDescent="0.25">
      <c r="A13" s="31" t="s">
        <v>8</v>
      </c>
      <c r="B13" s="32" t="s">
        <v>18</v>
      </c>
      <c r="C13" s="32">
        <f>C14+C34</f>
        <v>0</v>
      </c>
      <c r="D13" s="32">
        <f t="shared" ref="D13:R13" si="1">D14+D34</f>
        <v>0</v>
      </c>
      <c r="E13" s="32">
        <f t="shared" si="1"/>
        <v>0</v>
      </c>
      <c r="F13" s="32">
        <f t="shared" si="1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 t="shared" si="1"/>
        <v>0</v>
      </c>
      <c r="S13" s="32"/>
    </row>
    <row r="14" spans="1:19" s="30" customFormat="1" x14ac:dyDescent="0.25">
      <c r="A14" s="28" t="s">
        <v>2</v>
      </c>
      <c r="B14" s="29" t="s">
        <v>45</v>
      </c>
      <c r="C14" s="29">
        <f>SUM(C15:C33)</f>
        <v>0</v>
      </c>
      <c r="D14" s="29">
        <f t="shared" ref="D14:R14" si="2">SUM(D15:D33)</f>
        <v>0</v>
      </c>
      <c r="E14" s="29">
        <f t="shared" si="2"/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 t="shared" si="2"/>
        <v>0</v>
      </c>
      <c r="S14" s="29"/>
    </row>
    <row r="15" spans="1:19" s="44" customFormat="1" ht="15" x14ac:dyDescent="0.25">
      <c r="A15" s="40">
        <v>1</v>
      </c>
      <c r="B15" s="41" t="str">
        <f>'DS HS'!$A$2</f>
        <v>Đơn vị</v>
      </c>
      <c r="C15" s="42"/>
      <c r="D15" s="43">
        <f>SUM(E15:J15)</f>
        <v>0</v>
      </c>
      <c r="E15" s="42">
        <f>'TH-HS'!D7</f>
        <v>0</v>
      </c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v>9</v>
      </c>
      <c r="P15" s="42"/>
      <c r="Q15" s="42"/>
      <c r="R15" s="54">
        <f>D15*N15*O15</f>
        <v>0</v>
      </c>
      <c r="S15" s="42"/>
    </row>
    <row r="16" spans="1:19" s="44" customFormat="1" ht="15" x14ac:dyDescent="0.25">
      <c r="A16" s="40">
        <v>2</v>
      </c>
      <c r="B16" s="41" t="str">
        <f>'DS HS'!$A$2</f>
        <v>Đơn vị</v>
      </c>
      <c r="C16" s="42"/>
      <c r="D16" s="43">
        <f t="shared" ref="D16:D21" si="3">SUM(E16:J16)</f>
        <v>0</v>
      </c>
      <c r="E16" s="42">
        <f>'TH-HS'!D8</f>
        <v>0</v>
      </c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>O15-0.5</f>
        <v>8.5</v>
      </c>
      <c r="P16" s="42"/>
      <c r="Q16" s="42"/>
      <c r="R16" s="54">
        <f t="shared" ref="R16:R21" si="4">D16*N16*O16</f>
        <v>0</v>
      </c>
      <c r="S16" s="42"/>
    </row>
    <row r="17" spans="1:19" s="44" customFormat="1" ht="15" x14ac:dyDescent="0.25">
      <c r="A17" s="40">
        <v>3</v>
      </c>
      <c r="B17" s="41" t="str">
        <f>'DS HS'!$A$2</f>
        <v>Đơn vị</v>
      </c>
      <c r="C17" s="42"/>
      <c r="D17" s="43">
        <f t="shared" si="3"/>
        <v>0</v>
      </c>
      <c r="E17" s="42">
        <f>'TH-HS'!D9</f>
        <v>0</v>
      </c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ref="O17:O32" si="5">O16-0.5</f>
        <v>8</v>
      </c>
      <c r="P17" s="42"/>
      <c r="Q17" s="42"/>
      <c r="R17" s="54">
        <f t="shared" si="4"/>
        <v>0</v>
      </c>
      <c r="S17" s="42"/>
    </row>
    <row r="18" spans="1:19" s="44" customFormat="1" ht="15" x14ac:dyDescent="0.25">
      <c r="A18" s="40">
        <v>4</v>
      </c>
      <c r="B18" s="41" t="str">
        <f>'DS HS'!$A$2</f>
        <v>Đơn vị</v>
      </c>
      <c r="C18" s="42"/>
      <c r="D18" s="43">
        <f t="shared" si="3"/>
        <v>0</v>
      </c>
      <c r="E18" s="42">
        <f>'TH-HS'!D10</f>
        <v>0</v>
      </c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7.5</v>
      </c>
      <c r="P18" s="42"/>
      <c r="Q18" s="42"/>
      <c r="R18" s="54">
        <f t="shared" si="4"/>
        <v>0</v>
      </c>
      <c r="S18" s="42"/>
    </row>
    <row r="19" spans="1:19" s="44" customFormat="1" ht="15" x14ac:dyDescent="0.25">
      <c r="A19" s="40">
        <v>5</v>
      </c>
      <c r="B19" s="41" t="str">
        <f>'DS HS'!$A$2</f>
        <v>Đơn vị</v>
      </c>
      <c r="C19" s="42"/>
      <c r="D19" s="43">
        <f t="shared" si="3"/>
        <v>0</v>
      </c>
      <c r="E19" s="42">
        <f>'TH-HS'!D11</f>
        <v>0</v>
      </c>
      <c r="F19" s="47"/>
      <c r="G19" s="47"/>
      <c r="H19" s="47"/>
      <c r="I19" s="47"/>
      <c r="J19" s="47"/>
      <c r="K19" s="47"/>
      <c r="L19" s="47"/>
      <c r="M19" s="47"/>
      <c r="N19" s="42">
        <v>100</v>
      </c>
      <c r="O19" s="43">
        <f t="shared" si="5"/>
        <v>7</v>
      </c>
      <c r="P19" s="42"/>
      <c r="Q19" s="42"/>
      <c r="R19" s="54">
        <f t="shared" si="4"/>
        <v>0</v>
      </c>
      <c r="S19" s="42"/>
    </row>
    <row r="20" spans="1:19" s="44" customFormat="1" ht="15" x14ac:dyDescent="0.25">
      <c r="A20" s="40">
        <v>6</v>
      </c>
      <c r="B20" s="41" t="str">
        <f>'DS HS'!$A$2</f>
        <v>Đơn vị</v>
      </c>
      <c r="C20" s="42"/>
      <c r="D20" s="43">
        <f t="shared" si="3"/>
        <v>0</v>
      </c>
      <c r="E20" s="42">
        <f>'TH-HS'!D12</f>
        <v>0</v>
      </c>
      <c r="F20" s="47"/>
      <c r="G20" s="47"/>
      <c r="H20" s="47"/>
      <c r="I20" s="47"/>
      <c r="J20" s="47"/>
      <c r="K20" s="47"/>
      <c r="L20" s="47"/>
      <c r="M20" s="47"/>
      <c r="N20" s="42">
        <v>100</v>
      </c>
      <c r="O20" s="43">
        <f t="shared" si="5"/>
        <v>6.5</v>
      </c>
      <c r="P20" s="42"/>
      <c r="Q20" s="42"/>
      <c r="R20" s="54">
        <f t="shared" si="4"/>
        <v>0</v>
      </c>
      <c r="S20" s="42"/>
    </row>
    <row r="21" spans="1:19" s="44" customFormat="1" ht="15" x14ac:dyDescent="0.25">
      <c r="A21" s="40">
        <v>7</v>
      </c>
      <c r="B21" s="41" t="str">
        <f>'DS HS'!$A$2</f>
        <v>Đơn vị</v>
      </c>
      <c r="C21" s="42"/>
      <c r="D21" s="43">
        <f t="shared" si="3"/>
        <v>0</v>
      </c>
      <c r="E21" s="42">
        <f>'TH-HS'!D13</f>
        <v>0</v>
      </c>
      <c r="F21" s="47"/>
      <c r="G21" s="47"/>
      <c r="H21" s="47"/>
      <c r="I21" s="47"/>
      <c r="J21" s="47"/>
      <c r="K21" s="47"/>
      <c r="L21" s="47"/>
      <c r="M21" s="47"/>
      <c r="N21" s="42">
        <v>100</v>
      </c>
      <c r="O21" s="43">
        <f t="shared" si="5"/>
        <v>6</v>
      </c>
      <c r="P21" s="42"/>
      <c r="Q21" s="42"/>
      <c r="R21" s="54">
        <f t="shared" si="4"/>
        <v>0</v>
      </c>
      <c r="S21" s="42"/>
    </row>
    <row r="22" spans="1:19" s="44" customFormat="1" ht="15" x14ac:dyDescent="0.25">
      <c r="A22" s="40">
        <v>8</v>
      </c>
      <c r="B22" s="41" t="str">
        <f>'DS HS'!$A$2</f>
        <v>Đơn vị</v>
      </c>
      <c r="C22" s="42"/>
      <c r="D22" s="43">
        <f t="shared" ref="D22:D28" si="6">SUM(E22:J22)</f>
        <v>0</v>
      </c>
      <c r="E22" s="42">
        <f>'TH-HS'!D14</f>
        <v>0</v>
      </c>
      <c r="F22" s="47"/>
      <c r="G22" s="47"/>
      <c r="H22" s="47"/>
      <c r="I22" s="47"/>
      <c r="J22" s="47"/>
      <c r="K22" s="47"/>
      <c r="L22" s="47"/>
      <c r="M22" s="47"/>
      <c r="N22" s="42">
        <v>100</v>
      </c>
      <c r="O22" s="43">
        <f t="shared" si="5"/>
        <v>5.5</v>
      </c>
      <c r="P22" s="42"/>
      <c r="Q22" s="42"/>
      <c r="R22" s="54">
        <f t="shared" ref="R22:R28" si="7">D22*N22*O22</f>
        <v>0</v>
      </c>
      <c r="S22" s="42"/>
    </row>
    <row r="23" spans="1:19" s="44" customFormat="1" ht="15" x14ac:dyDescent="0.25">
      <c r="A23" s="40">
        <v>9</v>
      </c>
      <c r="B23" s="41" t="str">
        <f>'DS HS'!$A$2</f>
        <v>Đơn vị</v>
      </c>
      <c r="C23" s="42"/>
      <c r="D23" s="43">
        <f t="shared" si="6"/>
        <v>0</v>
      </c>
      <c r="E23" s="42">
        <f>'TH-HS'!D15</f>
        <v>0</v>
      </c>
      <c r="F23" s="47"/>
      <c r="G23" s="47"/>
      <c r="H23" s="47"/>
      <c r="I23" s="47"/>
      <c r="J23" s="47"/>
      <c r="K23" s="47"/>
      <c r="L23" s="47"/>
      <c r="M23" s="47"/>
      <c r="N23" s="42">
        <v>100</v>
      </c>
      <c r="O23" s="43">
        <f t="shared" si="5"/>
        <v>5</v>
      </c>
      <c r="P23" s="42"/>
      <c r="Q23" s="42"/>
      <c r="R23" s="54">
        <f t="shared" si="7"/>
        <v>0</v>
      </c>
      <c r="S23" s="42"/>
    </row>
    <row r="24" spans="1:19" s="44" customFormat="1" ht="15" x14ac:dyDescent="0.25">
      <c r="A24" s="40">
        <v>10</v>
      </c>
      <c r="B24" s="41" t="str">
        <f>'DS HS'!$A$2</f>
        <v>Đơn vị</v>
      </c>
      <c r="C24" s="42"/>
      <c r="D24" s="43">
        <f t="shared" ref="D24:D27" si="8">SUM(E24:J24)</f>
        <v>0</v>
      </c>
      <c r="E24" s="42">
        <f>'TH-HS'!D16</f>
        <v>0</v>
      </c>
      <c r="F24" s="47"/>
      <c r="G24" s="47"/>
      <c r="H24" s="47"/>
      <c r="I24" s="47"/>
      <c r="J24" s="47"/>
      <c r="K24" s="47"/>
      <c r="L24" s="47"/>
      <c r="M24" s="47"/>
      <c r="N24" s="42">
        <v>100</v>
      </c>
      <c r="O24" s="43">
        <f t="shared" si="5"/>
        <v>4.5</v>
      </c>
      <c r="P24" s="42"/>
      <c r="Q24" s="42"/>
      <c r="R24" s="54">
        <f t="shared" ref="R24:R27" si="9">D24*N24*O24</f>
        <v>0</v>
      </c>
      <c r="S24" s="42"/>
    </row>
    <row r="25" spans="1:19" s="44" customFormat="1" ht="15" x14ac:dyDescent="0.25">
      <c r="A25" s="40">
        <v>11</v>
      </c>
      <c r="B25" s="41" t="str">
        <f>'DS HS'!$A$2</f>
        <v>Đơn vị</v>
      </c>
      <c r="C25" s="42"/>
      <c r="D25" s="43">
        <f t="shared" si="8"/>
        <v>0</v>
      </c>
      <c r="E25" s="42">
        <f>'TH-HS'!D17</f>
        <v>0</v>
      </c>
      <c r="F25" s="47"/>
      <c r="G25" s="47"/>
      <c r="H25" s="47"/>
      <c r="I25" s="47"/>
      <c r="J25" s="47"/>
      <c r="K25" s="47"/>
      <c r="L25" s="47"/>
      <c r="M25" s="47"/>
      <c r="N25" s="42">
        <v>100</v>
      </c>
      <c r="O25" s="43">
        <f t="shared" si="5"/>
        <v>4</v>
      </c>
      <c r="P25" s="42"/>
      <c r="Q25" s="42"/>
      <c r="R25" s="54">
        <f t="shared" si="9"/>
        <v>0</v>
      </c>
      <c r="S25" s="42"/>
    </row>
    <row r="26" spans="1:19" s="44" customFormat="1" ht="15" x14ac:dyDescent="0.25">
      <c r="A26" s="40">
        <v>12</v>
      </c>
      <c r="B26" s="41" t="str">
        <f>'DS HS'!$A$2</f>
        <v>Đơn vị</v>
      </c>
      <c r="C26" s="42"/>
      <c r="D26" s="43">
        <f t="shared" si="8"/>
        <v>0</v>
      </c>
      <c r="E26" s="42">
        <f>'TH-HS'!D18</f>
        <v>0</v>
      </c>
      <c r="F26" s="47"/>
      <c r="G26" s="47"/>
      <c r="H26" s="47"/>
      <c r="I26" s="47"/>
      <c r="J26" s="47"/>
      <c r="K26" s="47"/>
      <c r="L26" s="47"/>
      <c r="M26" s="47"/>
      <c r="N26" s="42">
        <v>100</v>
      </c>
      <c r="O26" s="43">
        <f t="shared" si="5"/>
        <v>3.5</v>
      </c>
      <c r="P26" s="42"/>
      <c r="Q26" s="42"/>
      <c r="R26" s="54">
        <f t="shared" si="9"/>
        <v>0</v>
      </c>
      <c r="S26" s="42"/>
    </row>
    <row r="27" spans="1:19" s="44" customFormat="1" ht="15" x14ac:dyDescent="0.25">
      <c r="A27" s="40">
        <v>13</v>
      </c>
      <c r="B27" s="41" t="str">
        <f>'DS HS'!$A$2</f>
        <v>Đơn vị</v>
      </c>
      <c r="C27" s="42"/>
      <c r="D27" s="43">
        <f t="shared" si="8"/>
        <v>0</v>
      </c>
      <c r="E27" s="42">
        <f>'TH-HS'!D19</f>
        <v>0</v>
      </c>
      <c r="F27" s="47"/>
      <c r="G27" s="47"/>
      <c r="H27" s="47"/>
      <c r="I27" s="47"/>
      <c r="J27" s="47"/>
      <c r="K27" s="47"/>
      <c r="L27" s="47"/>
      <c r="M27" s="47"/>
      <c r="N27" s="42">
        <v>100</v>
      </c>
      <c r="O27" s="43">
        <f t="shared" si="5"/>
        <v>3</v>
      </c>
      <c r="P27" s="42"/>
      <c r="Q27" s="42"/>
      <c r="R27" s="54">
        <f t="shared" si="9"/>
        <v>0</v>
      </c>
      <c r="S27" s="42"/>
    </row>
    <row r="28" spans="1:19" s="44" customFormat="1" ht="15" x14ac:dyDescent="0.25">
      <c r="A28" s="40">
        <v>14</v>
      </c>
      <c r="B28" s="41" t="str">
        <f>'DS HS'!$A$2</f>
        <v>Đơn vị</v>
      </c>
      <c r="C28" s="42"/>
      <c r="D28" s="43">
        <f t="shared" si="6"/>
        <v>0</v>
      </c>
      <c r="E28" s="42">
        <f>'TH-HS'!D20</f>
        <v>0</v>
      </c>
      <c r="F28" s="47"/>
      <c r="G28" s="47"/>
      <c r="H28" s="47"/>
      <c r="I28" s="47"/>
      <c r="J28" s="47"/>
      <c r="K28" s="47"/>
      <c r="L28" s="47"/>
      <c r="M28" s="47"/>
      <c r="N28" s="42">
        <v>100</v>
      </c>
      <c r="O28" s="43">
        <f t="shared" si="5"/>
        <v>2.5</v>
      </c>
      <c r="P28" s="42"/>
      <c r="Q28" s="42"/>
      <c r="R28" s="54">
        <f t="shared" si="7"/>
        <v>0</v>
      </c>
      <c r="S28" s="42"/>
    </row>
    <row r="29" spans="1:19" s="44" customFormat="1" ht="15" x14ac:dyDescent="0.25">
      <c r="A29" s="40">
        <v>15</v>
      </c>
      <c r="B29" s="41" t="str">
        <f>'DS HS'!$A$2</f>
        <v>Đơn vị</v>
      </c>
      <c r="C29" s="42"/>
      <c r="D29" s="43">
        <f t="shared" ref="D29:D32" si="10">SUM(E29:J29)</f>
        <v>0</v>
      </c>
      <c r="E29" s="42">
        <f>'TH-HS'!D21</f>
        <v>0</v>
      </c>
      <c r="F29" s="47"/>
      <c r="G29" s="47"/>
      <c r="H29" s="47"/>
      <c r="I29" s="47"/>
      <c r="J29" s="47"/>
      <c r="K29" s="47"/>
      <c r="L29" s="47"/>
      <c r="M29" s="47"/>
      <c r="N29" s="42">
        <v>100</v>
      </c>
      <c r="O29" s="43">
        <f t="shared" si="5"/>
        <v>2</v>
      </c>
      <c r="P29" s="42"/>
      <c r="Q29" s="42"/>
      <c r="R29" s="54">
        <f t="shared" ref="R29:R32" si="11">D29*N29*O29</f>
        <v>0</v>
      </c>
      <c r="S29" s="42"/>
    </row>
    <row r="30" spans="1:19" s="44" customFormat="1" ht="15" x14ac:dyDescent="0.25">
      <c r="A30" s="40">
        <v>16</v>
      </c>
      <c r="B30" s="41" t="str">
        <f>'DS HS'!$A$2</f>
        <v>Đơn vị</v>
      </c>
      <c r="C30" s="42"/>
      <c r="D30" s="43">
        <f t="shared" si="10"/>
        <v>0</v>
      </c>
      <c r="E30" s="42">
        <f>'TH-HS'!D22</f>
        <v>0</v>
      </c>
      <c r="F30" s="47"/>
      <c r="G30" s="47"/>
      <c r="H30" s="47"/>
      <c r="I30" s="47"/>
      <c r="J30" s="47"/>
      <c r="K30" s="47"/>
      <c r="L30" s="47"/>
      <c r="M30" s="47"/>
      <c r="N30" s="42">
        <v>100</v>
      </c>
      <c r="O30" s="43">
        <f t="shared" si="5"/>
        <v>1.5</v>
      </c>
      <c r="P30" s="42"/>
      <c r="Q30" s="42"/>
      <c r="R30" s="54">
        <f t="shared" si="11"/>
        <v>0</v>
      </c>
      <c r="S30" s="42"/>
    </row>
    <row r="31" spans="1:19" s="44" customFormat="1" ht="15" x14ac:dyDescent="0.25">
      <c r="A31" s="40">
        <v>17</v>
      </c>
      <c r="B31" s="41" t="str">
        <f>'DS HS'!$A$2</f>
        <v>Đơn vị</v>
      </c>
      <c r="C31" s="42"/>
      <c r="D31" s="43">
        <f t="shared" ref="D31" si="12">SUM(E31:J31)</f>
        <v>0</v>
      </c>
      <c r="E31" s="42">
        <f>'TH-HS'!D23</f>
        <v>0</v>
      </c>
      <c r="F31" s="47"/>
      <c r="G31" s="47"/>
      <c r="H31" s="47"/>
      <c r="I31" s="47"/>
      <c r="J31" s="47"/>
      <c r="K31" s="47"/>
      <c r="L31" s="47"/>
      <c r="M31" s="47"/>
      <c r="N31" s="42">
        <v>100</v>
      </c>
      <c r="O31" s="43">
        <f t="shared" si="5"/>
        <v>1</v>
      </c>
      <c r="P31" s="42"/>
      <c r="Q31" s="42"/>
      <c r="R31" s="54">
        <f t="shared" ref="R31" si="13">D31*N31*O31</f>
        <v>0</v>
      </c>
      <c r="S31" s="42"/>
    </row>
    <row r="32" spans="1:19" s="44" customFormat="1" ht="15" x14ac:dyDescent="0.25">
      <c r="A32" s="40">
        <v>18</v>
      </c>
      <c r="B32" s="41" t="str">
        <f>'DS HS'!$A$2</f>
        <v>Đơn vị</v>
      </c>
      <c r="C32" s="42"/>
      <c r="D32" s="43">
        <f t="shared" si="10"/>
        <v>0</v>
      </c>
      <c r="E32" s="42">
        <f>'TH-HS'!D24</f>
        <v>0</v>
      </c>
      <c r="F32" s="47"/>
      <c r="G32" s="47"/>
      <c r="H32" s="47"/>
      <c r="I32" s="47"/>
      <c r="J32" s="47"/>
      <c r="K32" s="47"/>
      <c r="L32" s="47"/>
      <c r="M32" s="47"/>
      <c r="N32" s="42">
        <v>100</v>
      </c>
      <c r="O32" s="43">
        <f t="shared" si="5"/>
        <v>0.5</v>
      </c>
      <c r="P32" s="42"/>
      <c r="Q32" s="42"/>
      <c r="R32" s="54">
        <f t="shared" si="11"/>
        <v>0</v>
      </c>
      <c r="S32" s="42"/>
    </row>
    <row r="33" spans="1:19" s="44" customFormat="1" ht="15" x14ac:dyDescent="0.25">
      <c r="A33" s="40"/>
      <c r="B33" s="41"/>
      <c r="C33" s="45"/>
      <c r="D33" s="43"/>
      <c r="E33" s="42">
        <f>'TH-HS'!D25</f>
        <v>0</v>
      </c>
      <c r="F33" s="48"/>
      <c r="G33" s="48"/>
      <c r="H33" s="48"/>
      <c r="I33" s="48"/>
      <c r="J33" s="48"/>
      <c r="K33" s="48"/>
      <c r="L33" s="48"/>
      <c r="M33" s="48"/>
      <c r="N33" s="45"/>
      <c r="O33" s="43"/>
      <c r="P33" s="42"/>
      <c r="Q33" s="42"/>
      <c r="R33" s="54"/>
      <c r="S33" s="45"/>
    </row>
    <row r="34" spans="1:19" s="30" customFormat="1" x14ac:dyDescent="0.25">
      <c r="A34" s="28" t="s">
        <v>2</v>
      </c>
      <c r="B34" s="29" t="s">
        <v>46</v>
      </c>
      <c r="C34" s="29">
        <f>SUM(C35:C53)</f>
        <v>0</v>
      </c>
      <c r="D34" s="29">
        <f>SUM(D35:D53)</f>
        <v>0</v>
      </c>
      <c r="E34" s="29"/>
      <c r="F34" s="29">
        <f>SUM(F35:F53)</f>
        <v>0</v>
      </c>
      <c r="G34" s="29"/>
      <c r="H34" s="29"/>
      <c r="I34" s="29"/>
      <c r="J34" s="29"/>
      <c r="K34" s="29"/>
      <c r="L34" s="29"/>
      <c r="M34" s="29"/>
      <c r="N34" s="29">
        <f>N35</f>
        <v>140</v>
      </c>
      <c r="O34" s="29"/>
      <c r="P34" s="29"/>
      <c r="Q34" s="29"/>
      <c r="R34" s="53">
        <f>SUM(R35:R53)</f>
        <v>0</v>
      </c>
      <c r="S34" s="29"/>
    </row>
    <row r="35" spans="1:19" s="44" customFormat="1" ht="15" x14ac:dyDescent="0.25">
      <c r="A35" s="40">
        <v>1</v>
      </c>
      <c r="B35" s="41" t="str">
        <f>B15</f>
        <v>Đơn vị</v>
      </c>
      <c r="C35" s="42"/>
      <c r="D35" s="43">
        <f>SUM(E35:J35)</f>
        <v>0</v>
      </c>
      <c r="E35" s="47"/>
      <c r="F35" s="42">
        <f>'TH-HS'!E7</f>
        <v>0</v>
      </c>
      <c r="G35" s="47"/>
      <c r="H35" s="47"/>
      <c r="I35" s="47"/>
      <c r="J35" s="47"/>
      <c r="K35" s="47"/>
      <c r="L35" s="47"/>
      <c r="M35" s="47"/>
      <c r="N35" s="42">
        <v>140</v>
      </c>
      <c r="O35" s="43">
        <v>9</v>
      </c>
      <c r="P35" s="42"/>
      <c r="Q35" s="42"/>
      <c r="R35" s="54">
        <f t="shared" ref="R35:R52" si="14">D35*N35*O35</f>
        <v>0</v>
      </c>
      <c r="S35" s="42"/>
    </row>
    <row r="36" spans="1:19" s="44" customFormat="1" ht="15" x14ac:dyDescent="0.25">
      <c r="A36" s="40">
        <v>2</v>
      </c>
      <c r="B36" s="41" t="str">
        <f t="shared" ref="B36:B52" si="15">B16</f>
        <v>Đơn vị</v>
      </c>
      <c r="C36" s="42"/>
      <c r="D36" s="43">
        <f t="shared" ref="D36:D41" si="16">SUM(E36:J36)</f>
        <v>0</v>
      </c>
      <c r="E36" s="47"/>
      <c r="F36" s="42">
        <f>'TH-HS'!E8</f>
        <v>0</v>
      </c>
      <c r="G36" s="47"/>
      <c r="H36" s="47"/>
      <c r="I36" s="47"/>
      <c r="J36" s="47"/>
      <c r="K36" s="47"/>
      <c r="L36" s="47"/>
      <c r="M36" s="47"/>
      <c r="N36" s="42">
        <v>140</v>
      </c>
      <c r="O36" s="43">
        <f>O35-0.5</f>
        <v>8.5</v>
      </c>
      <c r="P36" s="42"/>
      <c r="Q36" s="42"/>
      <c r="R36" s="54">
        <f t="shared" si="14"/>
        <v>0</v>
      </c>
      <c r="S36" s="42"/>
    </row>
    <row r="37" spans="1:19" s="44" customFormat="1" ht="15" x14ac:dyDescent="0.25">
      <c r="A37" s="40">
        <v>3</v>
      </c>
      <c r="B37" s="41" t="str">
        <f t="shared" si="15"/>
        <v>Đơn vị</v>
      </c>
      <c r="C37" s="42"/>
      <c r="D37" s="43">
        <f t="shared" si="16"/>
        <v>0</v>
      </c>
      <c r="E37" s="47"/>
      <c r="F37" s="42">
        <f>'TH-HS'!E9</f>
        <v>0</v>
      </c>
      <c r="G37" s="47"/>
      <c r="H37" s="47"/>
      <c r="I37" s="47"/>
      <c r="J37" s="47"/>
      <c r="K37" s="47"/>
      <c r="L37" s="47"/>
      <c r="M37" s="47"/>
      <c r="N37" s="42">
        <v>140</v>
      </c>
      <c r="O37" s="43">
        <f t="shared" ref="O37:O52" si="17">O36-0.5</f>
        <v>8</v>
      </c>
      <c r="P37" s="42"/>
      <c r="Q37" s="42"/>
      <c r="R37" s="54">
        <f t="shared" si="14"/>
        <v>0</v>
      </c>
      <c r="S37" s="42"/>
    </row>
    <row r="38" spans="1:19" s="44" customFormat="1" ht="15" x14ac:dyDescent="0.25">
      <c r="A38" s="40">
        <v>4</v>
      </c>
      <c r="B38" s="41" t="str">
        <f t="shared" si="15"/>
        <v>Đơn vị</v>
      </c>
      <c r="C38" s="42"/>
      <c r="D38" s="43">
        <f t="shared" si="16"/>
        <v>0</v>
      </c>
      <c r="E38" s="47"/>
      <c r="F38" s="42">
        <f>'TH-HS'!E10</f>
        <v>0</v>
      </c>
      <c r="G38" s="47"/>
      <c r="H38" s="47"/>
      <c r="I38" s="47"/>
      <c r="J38" s="47"/>
      <c r="K38" s="47"/>
      <c r="L38" s="47"/>
      <c r="M38" s="47"/>
      <c r="N38" s="42">
        <v>140</v>
      </c>
      <c r="O38" s="43">
        <f t="shared" si="17"/>
        <v>7.5</v>
      </c>
      <c r="P38" s="42"/>
      <c r="Q38" s="42"/>
      <c r="R38" s="54">
        <f t="shared" si="14"/>
        <v>0</v>
      </c>
      <c r="S38" s="42"/>
    </row>
    <row r="39" spans="1:19" s="44" customFormat="1" ht="15" x14ac:dyDescent="0.25">
      <c r="A39" s="40">
        <v>5</v>
      </c>
      <c r="B39" s="41" t="str">
        <f t="shared" si="15"/>
        <v>Đơn vị</v>
      </c>
      <c r="C39" s="42"/>
      <c r="D39" s="43">
        <f t="shared" si="16"/>
        <v>0</v>
      </c>
      <c r="E39" s="47"/>
      <c r="F39" s="42">
        <f>'TH-HS'!E11</f>
        <v>0</v>
      </c>
      <c r="G39" s="47"/>
      <c r="H39" s="47"/>
      <c r="I39" s="47"/>
      <c r="J39" s="47"/>
      <c r="K39" s="47"/>
      <c r="L39" s="47"/>
      <c r="M39" s="47"/>
      <c r="N39" s="42">
        <v>140</v>
      </c>
      <c r="O39" s="43">
        <f t="shared" si="17"/>
        <v>7</v>
      </c>
      <c r="P39" s="42"/>
      <c r="Q39" s="42"/>
      <c r="R39" s="54">
        <f t="shared" si="14"/>
        <v>0</v>
      </c>
      <c r="S39" s="42"/>
    </row>
    <row r="40" spans="1:19" s="44" customFormat="1" ht="15" x14ac:dyDescent="0.25">
      <c r="A40" s="40">
        <v>6</v>
      </c>
      <c r="B40" s="41" t="str">
        <f t="shared" si="15"/>
        <v>Đơn vị</v>
      </c>
      <c r="C40" s="42"/>
      <c r="D40" s="43">
        <f t="shared" si="16"/>
        <v>0</v>
      </c>
      <c r="E40" s="47"/>
      <c r="F40" s="42">
        <f>'TH-HS'!E12</f>
        <v>0</v>
      </c>
      <c r="G40" s="47"/>
      <c r="H40" s="47"/>
      <c r="I40" s="47"/>
      <c r="J40" s="47"/>
      <c r="K40" s="47"/>
      <c r="L40" s="47"/>
      <c r="M40" s="47"/>
      <c r="N40" s="42">
        <v>140</v>
      </c>
      <c r="O40" s="43">
        <f t="shared" si="17"/>
        <v>6.5</v>
      </c>
      <c r="P40" s="42"/>
      <c r="Q40" s="42"/>
      <c r="R40" s="54">
        <f t="shared" si="14"/>
        <v>0</v>
      </c>
      <c r="S40" s="42"/>
    </row>
    <row r="41" spans="1:19" s="44" customFormat="1" ht="15" x14ac:dyDescent="0.25">
      <c r="A41" s="40">
        <v>7</v>
      </c>
      <c r="B41" s="41" t="str">
        <f t="shared" si="15"/>
        <v>Đơn vị</v>
      </c>
      <c r="C41" s="42"/>
      <c r="D41" s="43">
        <f t="shared" si="16"/>
        <v>0</v>
      </c>
      <c r="E41" s="47"/>
      <c r="F41" s="42">
        <f>'TH-HS'!E13</f>
        <v>0</v>
      </c>
      <c r="G41" s="47"/>
      <c r="H41" s="47"/>
      <c r="I41" s="47"/>
      <c r="J41" s="47"/>
      <c r="K41" s="47"/>
      <c r="L41" s="47"/>
      <c r="M41" s="47"/>
      <c r="N41" s="42">
        <v>140</v>
      </c>
      <c r="O41" s="43">
        <f t="shared" si="17"/>
        <v>6</v>
      </c>
      <c r="P41" s="42"/>
      <c r="Q41" s="42"/>
      <c r="R41" s="54">
        <f t="shared" si="14"/>
        <v>0</v>
      </c>
      <c r="S41" s="42"/>
    </row>
    <row r="42" spans="1:19" s="44" customFormat="1" ht="15" x14ac:dyDescent="0.25">
      <c r="A42" s="40">
        <v>8</v>
      </c>
      <c r="B42" s="41" t="str">
        <f t="shared" si="15"/>
        <v>Đơn vị</v>
      </c>
      <c r="C42" s="42"/>
      <c r="D42" s="43">
        <f t="shared" ref="D42:D47" si="18">SUM(E42:J42)</f>
        <v>0</v>
      </c>
      <c r="E42" s="47"/>
      <c r="F42" s="42">
        <f>'TH-HS'!E14</f>
        <v>0</v>
      </c>
      <c r="G42" s="47"/>
      <c r="H42" s="47"/>
      <c r="I42" s="47"/>
      <c r="J42" s="47"/>
      <c r="K42" s="47"/>
      <c r="L42" s="47"/>
      <c r="M42" s="47"/>
      <c r="N42" s="42">
        <v>140</v>
      </c>
      <c r="O42" s="43">
        <f t="shared" si="17"/>
        <v>5.5</v>
      </c>
      <c r="P42" s="42"/>
      <c r="Q42" s="42"/>
      <c r="R42" s="54">
        <f t="shared" si="14"/>
        <v>0</v>
      </c>
      <c r="S42" s="42"/>
    </row>
    <row r="43" spans="1:19" s="44" customFormat="1" ht="15" x14ac:dyDescent="0.25">
      <c r="A43" s="40">
        <v>9</v>
      </c>
      <c r="B43" s="41" t="str">
        <f t="shared" si="15"/>
        <v>Đơn vị</v>
      </c>
      <c r="C43" s="42"/>
      <c r="D43" s="43">
        <f t="shared" si="18"/>
        <v>0</v>
      </c>
      <c r="E43" s="47"/>
      <c r="F43" s="42">
        <f>'TH-HS'!E15</f>
        <v>0</v>
      </c>
      <c r="G43" s="47"/>
      <c r="H43" s="47"/>
      <c r="I43" s="47"/>
      <c r="J43" s="47"/>
      <c r="K43" s="47"/>
      <c r="L43" s="47"/>
      <c r="M43" s="47"/>
      <c r="N43" s="42">
        <v>140</v>
      </c>
      <c r="O43" s="43">
        <f t="shared" si="17"/>
        <v>5</v>
      </c>
      <c r="P43" s="42"/>
      <c r="Q43" s="42"/>
      <c r="R43" s="54">
        <f t="shared" si="14"/>
        <v>0</v>
      </c>
      <c r="S43" s="42"/>
    </row>
    <row r="44" spans="1:19" s="44" customFormat="1" ht="15" x14ac:dyDescent="0.25">
      <c r="A44" s="40">
        <v>10</v>
      </c>
      <c r="B44" s="41" t="str">
        <f t="shared" si="15"/>
        <v>Đơn vị</v>
      </c>
      <c r="C44" s="42"/>
      <c r="D44" s="43">
        <f t="shared" si="18"/>
        <v>0</v>
      </c>
      <c r="E44" s="47"/>
      <c r="F44" s="42">
        <f>'TH-HS'!E16</f>
        <v>0</v>
      </c>
      <c r="G44" s="47"/>
      <c r="H44" s="47"/>
      <c r="I44" s="47"/>
      <c r="J44" s="47"/>
      <c r="K44" s="47"/>
      <c r="L44" s="47"/>
      <c r="M44" s="47"/>
      <c r="N44" s="42">
        <v>140</v>
      </c>
      <c r="O44" s="43">
        <f t="shared" si="17"/>
        <v>4.5</v>
      </c>
      <c r="P44" s="42"/>
      <c r="Q44" s="42"/>
      <c r="R44" s="54">
        <f t="shared" si="14"/>
        <v>0</v>
      </c>
      <c r="S44" s="42"/>
    </row>
    <row r="45" spans="1:19" s="44" customFormat="1" ht="15" x14ac:dyDescent="0.25">
      <c r="A45" s="40">
        <v>11</v>
      </c>
      <c r="B45" s="41" t="str">
        <f t="shared" si="15"/>
        <v>Đơn vị</v>
      </c>
      <c r="C45" s="42"/>
      <c r="D45" s="43">
        <f t="shared" si="18"/>
        <v>0</v>
      </c>
      <c r="E45" s="47"/>
      <c r="F45" s="42">
        <f>'TH-HS'!E17</f>
        <v>0</v>
      </c>
      <c r="G45" s="47"/>
      <c r="H45" s="47"/>
      <c r="I45" s="47"/>
      <c r="J45" s="47"/>
      <c r="K45" s="47"/>
      <c r="L45" s="47"/>
      <c r="M45" s="47"/>
      <c r="N45" s="42">
        <v>140</v>
      </c>
      <c r="O45" s="43">
        <f t="shared" si="17"/>
        <v>4</v>
      </c>
      <c r="P45" s="42"/>
      <c r="Q45" s="42"/>
      <c r="R45" s="54">
        <f t="shared" si="14"/>
        <v>0</v>
      </c>
      <c r="S45" s="42"/>
    </row>
    <row r="46" spans="1:19" s="44" customFormat="1" ht="15" x14ac:dyDescent="0.25">
      <c r="A46" s="40">
        <v>12</v>
      </c>
      <c r="B46" s="41" t="str">
        <f t="shared" si="15"/>
        <v>Đơn vị</v>
      </c>
      <c r="C46" s="42"/>
      <c r="D46" s="43">
        <f t="shared" si="18"/>
        <v>0</v>
      </c>
      <c r="E46" s="47"/>
      <c r="F46" s="42">
        <f>'TH-HS'!E18</f>
        <v>0</v>
      </c>
      <c r="G46" s="47"/>
      <c r="H46" s="47"/>
      <c r="I46" s="47"/>
      <c r="J46" s="47"/>
      <c r="K46" s="47"/>
      <c r="L46" s="47"/>
      <c r="M46" s="47"/>
      <c r="N46" s="42">
        <v>140</v>
      </c>
      <c r="O46" s="43">
        <f t="shared" si="17"/>
        <v>3.5</v>
      </c>
      <c r="P46" s="42"/>
      <c r="Q46" s="42"/>
      <c r="R46" s="54">
        <f t="shared" si="14"/>
        <v>0</v>
      </c>
      <c r="S46" s="42"/>
    </row>
    <row r="47" spans="1:19" s="44" customFormat="1" ht="15" x14ac:dyDescent="0.25">
      <c r="A47" s="40">
        <v>13</v>
      </c>
      <c r="B47" s="41" t="str">
        <f t="shared" si="15"/>
        <v>Đơn vị</v>
      </c>
      <c r="C47" s="42"/>
      <c r="D47" s="43">
        <f t="shared" si="18"/>
        <v>0</v>
      </c>
      <c r="E47" s="47"/>
      <c r="F47" s="42">
        <f>'TH-HS'!E19</f>
        <v>0</v>
      </c>
      <c r="G47" s="47"/>
      <c r="H47" s="47"/>
      <c r="I47" s="47"/>
      <c r="J47" s="47"/>
      <c r="K47" s="47"/>
      <c r="L47" s="47"/>
      <c r="M47" s="47"/>
      <c r="N47" s="42">
        <v>140</v>
      </c>
      <c r="O47" s="43">
        <f t="shared" si="17"/>
        <v>3</v>
      </c>
      <c r="P47" s="42"/>
      <c r="Q47" s="42"/>
      <c r="R47" s="54">
        <f t="shared" si="14"/>
        <v>0</v>
      </c>
      <c r="S47" s="42"/>
    </row>
    <row r="48" spans="1:19" s="44" customFormat="1" ht="15" x14ac:dyDescent="0.25">
      <c r="A48" s="40">
        <v>14</v>
      </c>
      <c r="B48" s="41" t="str">
        <f t="shared" si="15"/>
        <v>Đơn vị</v>
      </c>
      <c r="C48" s="42"/>
      <c r="D48" s="43">
        <f t="shared" ref="D48:D50" si="19">SUM(E48:J48)</f>
        <v>0</v>
      </c>
      <c r="E48" s="47"/>
      <c r="F48" s="42">
        <f>'TH-HS'!E20</f>
        <v>0</v>
      </c>
      <c r="G48" s="47"/>
      <c r="H48" s="47"/>
      <c r="I48" s="47"/>
      <c r="J48" s="47"/>
      <c r="K48" s="47"/>
      <c r="L48" s="47"/>
      <c r="M48" s="47"/>
      <c r="N48" s="42">
        <v>140</v>
      </c>
      <c r="O48" s="43">
        <f t="shared" si="17"/>
        <v>2.5</v>
      </c>
      <c r="P48" s="42"/>
      <c r="Q48" s="42"/>
      <c r="R48" s="54">
        <f t="shared" si="14"/>
        <v>0</v>
      </c>
      <c r="S48" s="42"/>
    </row>
    <row r="49" spans="1:19" s="44" customFormat="1" ht="15" x14ac:dyDescent="0.25">
      <c r="A49" s="40">
        <v>15</v>
      </c>
      <c r="B49" s="41" t="str">
        <f t="shared" si="15"/>
        <v>Đơn vị</v>
      </c>
      <c r="C49" s="42"/>
      <c r="D49" s="43">
        <f t="shared" si="19"/>
        <v>0</v>
      </c>
      <c r="E49" s="47"/>
      <c r="F49" s="42">
        <f>'TH-HS'!E21</f>
        <v>0</v>
      </c>
      <c r="G49" s="47"/>
      <c r="H49" s="47"/>
      <c r="I49" s="47"/>
      <c r="J49" s="47"/>
      <c r="K49" s="47"/>
      <c r="L49" s="47"/>
      <c r="M49" s="47"/>
      <c r="N49" s="42">
        <v>140</v>
      </c>
      <c r="O49" s="43">
        <f t="shared" si="17"/>
        <v>2</v>
      </c>
      <c r="P49" s="42"/>
      <c r="Q49" s="42"/>
      <c r="R49" s="54">
        <f t="shared" si="14"/>
        <v>0</v>
      </c>
      <c r="S49" s="42"/>
    </row>
    <row r="50" spans="1:19" s="44" customFormat="1" ht="15" x14ac:dyDescent="0.25">
      <c r="A50" s="40">
        <v>16</v>
      </c>
      <c r="B50" s="41" t="str">
        <f t="shared" si="15"/>
        <v>Đơn vị</v>
      </c>
      <c r="C50" s="42"/>
      <c r="D50" s="43">
        <f t="shared" si="19"/>
        <v>0</v>
      </c>
      <c r="E50" s="47"/>
      <c r="F50" s="42">
        <f>'TH-HS'!E22</f>
        <v>0</v>
      </c>
      <c r="G50" s="47"/>
      <c r="H50" s="47"/>
      <c r="I50" s="47"/>
      <c r="J50" s="47"/>
      <c r="K50" s="47"/>
      <c r="L50" s="47"/>
      <c r="M50" s="47"/>
      <c r="N50" s="42">
        <v>140</v>
      </c>
      <c r="O50" s="43">
        <f t="shared" si="17"/>
        <v>1.5</v>
      </c>
      <c r="P50" s="42"/>
      <c r="Q50" s="42"/>
      <c r="R50" s="54">
        <f t="shared" si="14"/>
        <v>0</v>
      </c>
      <c r="S50" s="42"/>
    </row>
    <row r="51" spans="1:19" s="44" customFormat="1" ht="15" x14ac:dyDescent="0.25">
      <c r="A51" s="40">
        <v>17</v>
      </c>
      <c r="B51" s="41" t="str">
        <f t="shared" si="15"/>
        <v>Đơn vị</v>
      </c>
      <c r="C51" s="42"/>
      <c r="D51" s="43">
        <f t="shared" ref="D51:D52" si="20">SUM(E51:J51)</f>
        <v>0</v>
      </c>
      <c r="E51" s="47"/>
      <c r="F51" s="42">
        <f>'TH-HS'!E23</f>
        <v>0</v>
      </c>
      <c r="G51" s="47"/>
      <c r="H51" s="47"/>
      <c r="I51" s="47"/>
      <c r="J51" s="47"/>
      <c r="K51" s="47"/>
      <c r="L51" s="47"/>
      <c r="M51" s="47"/>
      <c r="N51" s="42">
        <v>140</v>
      </c>
      <c r="O51" s="43">
        <f t="shared" si="17"/>
        <v>1</v>
      </c>
      <c r="P51" s="42"/>
      <c r="Q51" s="42"/>
      <c r="R51" s="54">
        <f t="shared" si="14"/>
        <v>0</v>
      </c>
      <c r="S51" s="42"/>
    </row>
    <row r="52" spans="1:19" s="44" customFormat="1" ht="15" x14ac:dyDescent="0.25">
      <c r="A52" s="40">
        <v>18</v>
      </c>
      <c r="B52" s="41" t="str">
        <f t="shared" si="15"/>
        <v>Đơn vị</v>
      </c>
      <c r="C52" s="42"/>
      <c r="D52" s="43">
        <f t="shared" si="20"/>
        <v>0</v>
      </c>
      <c r="E52" s="47"/>
      <c r="F52" s="42">
        <f>'TH-HS'!E24</f>
        <v>0</v>
      </c>
      <c r="G52" s="47"/>
      <c r="H52" s="47"/>
      <c r="I52" s="47"/>
      <c r="J52" s="47"/>
      <c r="K52" s="47"/>
      <c r="L52" s="47"/>
      <c r="M52" s="47"/>
      <c r="N52" s="42">
        <v>140</v>
      </c>
      <c r="O52" s="43">
        <f t="shared" si="17"/>
        <v>0.5</v>
      </c>
      <c r="P52" s="42"/>
      <c r="Q52" s="42"/>
      <c r="R52" s="54">
        <f t="shared" si="14"/>
        <v>0</v>
      </c>
      <c r="S52" s="42"/>
    </row>
    <row r="53" spans="1:19" s="44" customFormat="1" ht="15" x14ac:dyDescent="0.25">
      <c r="A53" s="40"/>
      <c r="B53" s="41"/>
      <c r="C53" s="45"/>
      <c r="D53" s="43"/>
      <c r="E53" s="48"/>
      <c r="F53" s="45"/>
      <c r="G53" s="48"/>
      <c r="H53" s="48"/>
      <c r="I53" s="48"/>
      <c r="J53" s="48"/>
      <c r="K53" s="48"/>
      <c r="L53" s="48"/>
      <c r="M53" s="48"/>
      <c r="N53" s="45"/>
      <c r="O53" s="43"/>
      <c r="P53" s="42"/>
      <c r="Q53" s="42"/>
      <c r="R53" s="54"/>
      <c r="S53" s="45"/>
    </row>
    <row r="54" spans="1:19" s="30" customFormat="1" x14ac:dyDescent="0.25">
      <c r="A54" s="37" t="s">
        <v>21</v>
      </c>
      <c r="B54" s="32" t="s">
        <v>19</v>
      </c>
      <c r="C54" s="66" t="s">
        <v>20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8"/>
    </row>
    <row r="55" spans="1:19" s="36" customFormat="1" x14ac:dyDescent="0.25">
      <c r="A55" s="38"/>
      <c r="C55" s="69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</row>
    <row r="56" spans="1:19" s="30" customFormat="1" x14ac:dyDescent="0.25">
      <c r="A56" s="37" t="s">
        <v>21</v>
      </c>
      <c r="B56" s="32" t="s">
        <v>10</v>
      </c>
      <c r="C56" s="39">
        <f>SUM(C57:C75)</f>
        <v>0</v>
      </c>
      <c r="D56" s="39">
        <f>SUM(D57:D75)</f>
        <v>0</v>
      </c>
      <c r="E56" s="39"/>
      <c r="F56" s="39"/>
      <c r="G56" s="39">
        <f>SUM(G57:G75)</f>
        <v>0</v>
      </c>
      <c r="H56" s="39">
        <f>SUM(H57:H75)</f>
        <v>0</v>
      </c>
      <c r="I56" s="39">
        <f>SUM(I57:I75)</f>
        <v>0</v>
      </c>
      <c r="J56" s="39">
        <f>SUM(J57:J75)</f>
        <v>0</v>
      </c>
      <c r="K56" s="39"/>
      <c r="L56" s="39"/>
      <c r="M56" s="39"/>
      <c r="N56" s="39"/>
      <c r="O56" s="39"/>
      <c r="P56" s="39"/>
      <c r="Q56" s="39"/>
      <c r="R56" s="55">
        <f>SUM(R57:R75)</f>
        <v>0</v>
      </c>
      <c r="S56" s="39"/>
    </row>
    <row r="57" spans="1:19" s="44" customFormat="1" ht="15" x14ac:dyDescent="0.25">
      <c r="A57" s="40">
        <v>1</v>
      </c>
      <c r="B57" s="41" t="str">
        <f>B35</f>
        <v>Đơn vị</v>
      </c>
      <c r="C57" s="42"/>
      <c r="D57" s="43">
        <f>SUM(E57:J57)</f>
        <v>0</v>
      </c>
      <c r="E57" s="47"/>
      <c r="F57" s="47"/>
      <c r="G57" s="42">
        <f>'TH-HS'!F7+'TH-HS'!G7</f>
        <v>0</v>
      </c>
      <c r="H57" s="42">
        <f>'TH-HS'!H7+'TH-HS'!I7</f>
        <v>0</v>
      </c>
      <c r="I57" s="42">
        <f>'TH-HS'!J7+'TH-HS'!K7</f>
        <v>0</v>
      </c>
      <c r="J57" s="42">
        <f>'TH-HS'!L7+'TH-HS'!M7</f>
        <v>0</v>
      </c>
      <c r="K57" s="47"/>
      <c r="L57" s="47"/>
      <c r="M57" s="47"/>
      <c r="N57" s="42">
        <f>'DS HS'!$D$28</f>
        <v>300</v>
      </c>
      <c r="O57" s="43">
        <v>9</v>
      </c>
      <c r="P57" s="42"/>
      <c r="Q57" s="42"/>
      <c r="R57" s="54">
        <f t="shared" ref="R57:R74" si="21">D57*N57*O57</f>
        <v>0</v>
      </c>
      <c r="S57" s="42"/>
    </row>
    <row r="58" spans="1:19" s="44" customFormat="1" ht="15" x14ac:dyDescent="0.25">
      <c r="A58" s="40">
        <v>2</v>
      </c>
      <c r="B58" s="41" t="str">
        <f t="shared" ref="B58:B74" si="22">B36</f>
        <v>Đơn vị</v>
      </c>
      <c r="C58" s="42"/>
      <c r="D58" s="43">
        <f t="shared" ref="D58:D78" si="23">SUM(E58:J58)</f>
        <v>0</v>
      </c>
      <c r="E58" s="47"/>
      <c r="F58" s="47"/>
      <c r="G58" s="42">
        <f>'TH-HS'!F8+'TH-HS'!G8</f>
        <v>0</v>
      </c>
      <c r="H58" s="42">
        <f>'TH-HS'!H8+'TH-HS'!I8</f>
        <v>0</v>
      </c>
      <c r="I58" s="42">
        <f>'TH-HS'!J8+'TH-HS'!K8</f>
        <v>0</v>
      </c>
      <c r="J58" s="42">
        <f>'TH-HS'!L8+'TH-HS'!M8</f>
        <v>0</v>
      </c>
      <c r="K58" s="47"/>
      <c r="L58" s="47"/>
      <c r="M58" s="47"/>
      <c r="N58" s="42">
        <f>'DS HS'!$D$28</f>
        <v>300</v>
      </c>
      <c r="O58" s="43">
        <f>O57-0.5</f>
        <v>8.5</v>
      </c>
      <c r="P58" s="42"/>
      <c r="Q58" s="42"/>
      <c r="R58" s="54">
        <f t="shared" si="21"/>
        <v>0</v>
      </c>
      <c r="S58" s="42"/>
    </row>
    <row r="59" spans="1:19" s="44" customFormat="1" ht="15" x14ac:dyDescent="0.25">
      <c r="A59" s="40">
        <v>3</v>
      </c>
      <c r="B59" s="41" t="str">
        <f t="shared" si="22"/>
        <v>Đơn vị</v>
      </c>
      <c r="C59" s="42"/>
      <c r="D59" s="43">
        <f t="shared" si="23"/>
        <v>0</v>
      </c>
      <c r="E59" s="47"/>
      <c r="F59" s="47"/>
      <c r="G59" s="42">
        <f>'TH-HS'!F9+'TH-HS'!G9</f>
        <v>0</v>
      </c>
      <c r="H59" s="42">
        <f>'TH-HS'!H9+'TH-HS'!I9</f>
        <v>0</v>
      </c>
      <c r="I59" s="42">
        <f>'TH-HS'!J9+'TH-HS'!K9</f>
        <v>0</v>
      </c>
      <c r="J59" s="42">
        <f>'TH-HS'!L9+'TH-HS'!M9</f>
        <v>0</v>
      </c>
      <c r="K59" s="47"/>
      <c r="L59" s="47"/>
      <c r="M59" s="47"/>
      <c r="N59" s="42">
        <f>'DS HS'!$D$28</f>
        <v>300</v>
      </c>
      <c r="O59" s="43">
        <f t="shared" ref="O59:O74" si="24">O58-0.5</f>
        <v>8</v>
      </c>
      <c r="P59" s="42"/>
      <c r="Q59" s="42"/>
      <c r="R59" s="54">
        <f t="shared" si="21"/>
        <v>0</v>
      </c>
      <c r="S59" s="42"/>
    </row>
    <row r="60" spans="1:19" s="44" customFormat="1" ht="15" x14ac:dyDescent="0.25">
      <c r="A60" s="40">
        <v>4</v>
      </c>
      <c r="B60" s="41" t="str">
        <f t="shared" si="22"/>
        <v>Đơn vị</v>
      </c>
      <c r="C60" s="42"/>
      <c r="D60" s="43">
        <f t="shared" si="23"/>
        <v>0</v>
      </c>
      <c r="E60" s="47"/>
      <c r="F60" s="47"/>
      <c r="G60" s="42">
        <f>'TH-HS'!F10+'TH-HS'!G10</f>
        <v>0</v>
      </c>
      <c r="H60" s="42">
        <f>'TH-HS'!H10+'TH-HS'!I10</f>
        <v>0</v>
      </c>
      <c r="I60" s="42">
        <f>'TH-HS'!J10+'TH-HS'!K10</f>
        <v>0</v>
      </c>
      <c r="J60" s="42">
        <f>'TH-HS'!L10+'TH-HS'!M10</f>
        <v>0</v>
      </c>
      <c r="K60" s="47"/>
      <c r="L60" s="47"/>
      <c r="M60" s="47"/>
      <c r="N60" s="42">
        <f>'DS HS'!$D$28</f>
        <v>300</v>
      </c>
      <c r="O60" s="43">
        <f t="shared" si="24"/>
        <v>7.5</v>
      </c>
      <c r="P60" s="42"/>
      <c r="Q60" s="42"/>
      <c r="R60" s="54">
        <f t="shared" si="21"/>
        <v>0</v>
      </c>
      <c r="S60" s="42"/>
    </row>
    <row r="61" spans="1:19" s="44" customFormat="1" ht="15" x14ac:dyDescent="0.25">
      <c r="A61" s="40">
        <v>5</v>
      </c>
      <c r="B61" s="41" t="str">
        <f t="shared" si="22"/>
        <v>Đơn vị</v>
      </c>
      <c r="C61" s="42"/>
      <c r="D61" s="43">
        <f t="shared" si="23"/>
        <v>0</v>
      </c>
      <c r="E61" s="47"/>
      <c r="F61" s="47"/>
      <c r="G61" s="42">
        <f>'TH-HS'!F11+'TH-HS'!G11</f>
        <v>0</v>
      </c>
      <c r="H61" s="42">
        <f>'TH-HS'!H11+'TH-HS'!I11</f>
        <v>0</v>
      </c>
      <c r="I61" s="42">
        <f>'TH-HS'!J11+'TH-HS'!K11</f>
        <v>0</v>
      </c>
      <c r="J61" s="42">
        <f>'TH-HS'!L11+'TH-HS'!M11</f>
        <v>0</v>
      </c>
      <c r="K61" s="47"/>
      <c r="L61" s="47"/>
      <c r="M61" s="47"/>
      <c r="N61" s="42">
        <f>'DS HS'!$D$28</f>
        <v>300</v>
      </c>
      <c r="O61" s="43">
        <f t="shared" si="24"/>
        <v>7</v>
      </c>
      <c r="P61" s="42"/>
      <c r="Q61" s="42"/>
      <c r="R61" s="54">
        <f t="shared" si="21"/>
        <v>0</v>
      </c>
      <c r="S61" s="42"/>
    </row>
    <row r="62" spans="1:19" s="44" customFormat="1" ht="15" x14ac:dyDescent="0.25">
      <c r="A62" s="40">
        <v>6</v>
      </c>
      <c r="B62" s="41" t="str">
        <f t="shared" si="22"/>
        <v>Đơn vị</v>
      </c>
      <c r="C62" s="42"/>
      <c r="D62" s="43">
        <f t="shared" si="23"/>
        <v>0</v>
      </c>
      <c r="E62" s="47"/>
      <c r="F62" s="47"/>
      <c r="G62" s="42">
        <f>'TH-HS'!F12+'TH-HS'!G12</f>
        <v>0</v>
      </c>
      <c r="H62" s="42">
        <f>'TH-HS'!H12+'TH-HS'!I12</f>
        <v>0</v>
      </c>
      <c r="I62" s="42">
        <f>'TH-HS'!J12+'TH-HS'!K12</f>
        <v>0</v>
      </c>
      <c r="J62" s="42">
        <f>'TH-HS'!L12+'TH-HS'!M12</f>
        <v>0</v>
      </c>
      <c r="K62" s="47"/>
      <c r="L62" s="47"/>
      <c r="M62" s="47"/>
      <c r="N62" s="42">
        <f>'DS HS'!$D$28</f>
        <v>300</v>
      </c>
      <c r="O62" s="43">
        <f t="shared" si="24"/>
        <v>6.5</v>
      </c>
      <c r="P62" s="42"/>
      <c r="Q62" s="42"/>
      <c r="R62" s="54">
        <f t="shared" si="21"/>
        <v>0</v>
      </c>
      <c r="S62" s="42"/>
    </row>
    <row r="63" spans="1:19" s="44" customFormat="1" ht="15" x14ac:dyDescent="0.25">
      <c r="A63" s="40">
        <v>7</v>
      </c>
      <c r="B63" s="41" t="str">
        <f t="shared" si="22"/>
        <v>Đơn vị</v>
      </c>
      <c r="C63" s="42"/>
      <c r="D63" s="43">
        <f t="shared" si="23"/>
        <v>0</v>
      </c>
      <c r="E63" s="47"/>
      <c r="F63" s="47"/>
      <c r="G63" s="42">
        <f>'TH-HS'!F13+'TH-HS'!G13</f>
        <v>0</v>
      </c>
      <c r="H63" s="42">
        <f>'TH-HS'!H13+'TH-HS'!I13</f>
        <v>0</v>
      </c>
      <c r="I63" s="42">
        <f>'TH-HS'!J13+'TH-HS'!K13</f>
        <v>0</v>
      </c>
      <c r="J63" s="42">
        <f>'TH-HS'!L13+'TH-HS'!M13</f>
        <v>0</v>
      </c>
      <c r="K63" s="47"/>
      <c r="L63" s="47"/>
      <c r="M63" s="47"/>
      <c r="N63" s="42">
        <f>'DS HS'!$D$28</f>
        <v>300</v>
      </c>
      <c r="O63" s="43">
        <f t="shared" si="24"/>
        <v>6</v>
      </c>
      <c r="P63" s="42"/>
      <c r="Q63" s="42"/>
      <c r="R63" s="54">
        <f t="shared" si="21"/>
        <v>0</v>
      </c>
      <c r="S63" s="42"/>
    </row>
    <row r="64" spans="1:19" s="44" customFormat="1" ht="15" x14ac:dyDescent="0.25">
      <c r="A64" s="40">
        <v>8</v>
      </c>
      <c r="B64" s="41" t="str">
        <f t="shared" si="22"/>
        <v>Đơn vị</v>
      </c>
      <c r="C64" s="42"/>
      <c r="D64" s="43">
        <f t="shared" si="23"/>
        <v>0</v>
      </c>
      <c r="E64" s="47"/>
      <c r="F64" s="47"/>
      <c r="G64" s="42">
        <f>'TH-HS'!F14+'TH-HS'!G14</f>
        <v>0</v>
      </c>
      <c r="H64" s="42">
        <f>'TH-HS'!H14+'TH-HS'!I14</f>
        <v>0</v>
      </c>
      <c r="I64" s="42">
        <f>'TH-HS'!J14+'TH-HS'!K14</f>
        <v>0</v>
      </c>
      <c r="J64" s="42">
        <f>'TH-HS'!L14+'TH-HS'!M14</f>
        <v>0</v>
      </c>
      <c r="K64" s="47"/>
      <c r="L64" s="47"/>
      <c r="M64" s="47"/>
      <c r="N64" s="42">
        <f>'DS HS'!$D$28</f>
        <v>300</v>
      </c>
      <c r="O64" s="43">
        <f t="shared" si="24"/>
        <v>5.5</v>
      </c>
      <c r="P64" s="42"/>
      <c r="Q64" s="42"/>
      <c r="R64" s="54">
        <f t="shared" si="21"/>
        <v>0</v>
      </c>
      <c r="S64" s="42"/>
    </row>
    <row r="65" spans="1:19" s="44" customFormat="1" ht="15" x14ac:dyDescent="0.25">
      <c r="A65" s="40">
        <v>9</v>
      </c>
      <c r="B65" s="41" t="str">
        <f t="shared" si="22"/>
        <v>Đơn vị</v>
      </c>
      <c r="C65" s="42"/>
      <c r="D65" s="43">
        <f t="shared" si="23"/>
        <v>0</v>
      </c>
      <c r="E65" s="47"/>
      <c r="F65" s="47"/>
      <c r="G65" s="42">
        <f>'TH-HS'!F15+'TH-HS'!G15</f>
        <v>0</v>
      </c>
      <c r="H65" s="42">
        <f>'TH-HS'!H15+'TH-HS'!I15</f>
        <v>0</v>
      </c>
      <c r="I65" s="42">
        <f>'TH-HS'!J15+'TH-HS'!K15</f>
        <v>0</v>
      </c>
      <c r="J65" s="42">
        <f>'TH-HS'!L15+'TH-HS'!M15</f>
        <v>0</v>
      </c>
      <c r="K65" s="47"/>
      <c r="L65" s="47"/>
      <c r="M65" s="47"/>
      <c r="N65" s="42">
        <f>'DS HS'!$D$28</f>
        <v>300</v>
      </c>
      <c r="O65" s="43">
        <f t="shared" si="24"/>
        <v>5</v>
      </c>
      <c r="P65" s="42"/>
      <c r="Q65" s="42"/>
      <c r="R65" s="54">
        <f t="shared" si="21"/>
        <v>0</v>
      </c>
      <c r="S65" s="42"/>
    </row>
    <row r="66" spans="1:19" x14ac:dyDescent="0.25">
      <c r="A66" s="40">
        <v>10</v>
      </c>
      <c r="B66" s="41" t="str">
        <f t="shared" si="22"/>
        <v>Đơn vị</v>
      </c>
      <c r="C66" s="4"/>
      <c r="D66" s="5">
        <f t="shared" si="23"/>
        <v>0</v>
      </c>
      <c r="E66" s="49"/>
      <c r="F66" s="49"/>
      <c r="G66" s="42">
        <f>'TH-HS'!F16+'TH-HS'!G16</f>
        <v>0</v>
      </c>
      <c r="H66" s="42">
        <f>'TH-HS'!H16+'TH-HS'!I16</f>
        <v>0</v>
      </c>
      <c r="I66" s="42">
        <f>'TH-HS'!J16+'TH-HS'!K16</f>
        <v>0</v>
      </c>
      <c r="J66" s="42">
        <f>'TH-HS'!L16+'TH-HS'!M16</f>
        <v>0</v>
      </c>
      <c r="K66" s="49"/>
      <c r="L66" s="49"/>
      <c r="M66" s="49"/>
      <c r="N66" s="42">
        <f>'DS HS'!$D$28</f>
        <v>300</v>
      </c>
      <c r="O66" s="43">
        <f t="shared" si="24"/>
        <v>4.5</v>
      </c>
      <c r="P66" s="4"/>
      <c r="Q66" s="4"/>
      <c r="R66" s="56">
        <f t="shared" si="21"/>
        <v>0</v>
      </c>
      <c r="S66" s="4"/>
    </row>
    <row r="67" spans="1:19" x14ac:dyDescent="0.25">
      <c r="A67" s="40">
        <v>11</v>
      </c>
      <c r="B67" s="41" t="str">
        <f t="shared" si="22"/>
        <v>Đơn vị</v>
      </c>
      <c r="C67" s="4"/>
      <c r="D67" s="5">
        <f t="shared" si="23"/>
        <v>0</v>
      </c>
      <c r="E67" s="49"/>
      <c r="F67" s="49"/>
      <c r="G67" s="42">
        <f>'TH-HS'!F17+'TH-HS'!G17</f>
        <v>0</v>
      </c>
      <c r="H67" s="42">
        <f>'TH-HS'!H17+'TH-HS'!I17</f>
        <v>0</v>
      </c>
      <c r="I67" s="42">
        <f>'TH-HS'!J17+'TH-HS'!K17</f>
        <v>0</v>
      </c>
      <c r="J67" s="42">
        <f>'TH-HS'!L17+'TH-HS'!M17</f>
        <v>0</v>
      </c>
      <c r="K67" s="49"/>
      <c r="L67" s="49"/>
      <c r="M67" s="49"/>
      <c r="N67" s="42">
        <f>'DS HS'!$D$28</f>
        <v>300</v>
      </c>
      <c r="O67" s="43">
        <f t="shared" si="24"/>
        <v>4</v>
      </c>
      <c r="P67" s="4"/>
      <c r="Q67" s="4"/>
      <c r="R67" s="56">
        <f t="shared" si="21"/>
        <v>0</v>
      </c>
      <c r="S67" s="4"/>
    </row>
    <row r="68" spans="1:19" s="44" customFormat="1" ht="15" x14ac:dyDescent="0.25">
      <c r="A68" s="40">
        <v>12</v>
      </c>
      <c r="B68" s="41" t="str">
        <f t="shared" si="22"/>
        <v>Đơn vị</v>
      </c>
      <c r="C68" s="42"/>
      <c r="D68" s="43">
        <f t="shared" ref="D68:D72" si="25">SUM(E68:J68)</f>
        <v>0</v>
      </c>
      <c r="E68" s="47"/>
      <c r="F68" s="47"/>
      <c r="G68" s="42">
        <f>'TH-HS'!F18+'TH-HS'!G18</f>
        <v>0</v>
      </c>
      <c r="H68" s="42">
        <f>'TH-HS'!H18+'TH-HS'!I18</f>
        <v>0</v>
      </c>
      <c r="I68" s="42">
        <f>'TH-HS'!J18+'TH-HS'!K18</f>
        <v>0</v>
      </c>
      <c r="J68" s="42">
        <f>'TH-HS'!L18+'TH-HS'!M18</f>
        <v>0</v>
      </c>
      <c r="K68" s="47"/>
      <c r="L68" s="47"/>
      <c r="M68" s="47"/>
      <c r="N68" s="42">
        <f>'DS HS'!$D$28</f>
        <v>300</v>
      </c>
      <c r="O68" s="43">
        <f t="shared" si="24"/>
        <v>3.5</v>
      </c>
      <c r="P68" s="42"/>
      <c r="Q68" s="42"/>
      <c r="R68" s="54">
        <f t="shared" si="21"/>
        <v>0</v>
      </c>
      <c r="S68" s="42"/>
    </row>
    <row r="69" spans="1:19" s="44" customFormat="1" ht="15" x14ac:dyDescent="0.25">
      <c r="A69" s="40">
        <v>13</v>
      </c>
      <c r="B69" s="41" t="str">
        <f t="shared" si="22"/>
        <v>Đơn vị</v>
      </c>
      <c r="C69" s="42"/>
      <c r="D69" s="43">
        <f t="shared" si="25"/>
        <v>0</v>
      </c>
      <c r="E69" s="47"/>
      <c r="F69" s="47"/>
      <c r="G69" s="42">
        <f>'TH-HS'!F19+'TH-HS'!G19</f>
        <v>0</v>
      </c>
      <c r="H69" s="42">
        <f>'TH-HS'!H19+'TH-HS'!I19</f>
        <v>0</v>
      </c>
      <c r="I69" s="42">
        <f>'TH-HS'!J19+'TH-HS'!K19</f>
        <v>0</v>
      </c>
      <c r="J69" s="42">
        <f>'TH-HS'!L19+'TH-HS'!M19</f>
        <v>0</v>
      </c>
      <c r="K69" s="47"/>
      <c r="L69" s="47"/>
      <c r="M69" s="47"/>
      <c r="N69" s="42">
        <f>'DS HS'!$D$28</f>
        <v>300</v>
      </c>
      <c r="O69" s="43">
        <f t="shared" si="24"/>
        <v>3</v>
      </c>
      <c r="P69" s="42"/>
      <c r="Q69" s="42"/>
      <c r="R69" s="54">
        <f t="shared" si="21"/>
        <v>0</v>
      </c>
      <c r="S69" s="42"/>
    </row>
    <row r="70" spans="1:19" s="44" customFormat="1" ht="15" x14ac:dyDescent="0.25">
      <c r="A70" s="40">
        <v>14</v>
      </c>
      <c r="B70" s="41" t="str">
        <f t="shared" si="22"/>
        <v>Đơn vị</v>
      </c>
      <c r="C70" s="42"/>
      <c r="D70" s="43">
        <f t="shared" si="25"/>
        <v>0</v>
      </c>
      <c r="E70" s="47"/>
      <c r="F70" s="47"/>
      <c r="G70" s="42">
        <f>'TH-HS'!F20+'TH-HS'!G20</f>
        <v>0</v>
      </c>
      <c r="H70" s="42">
        <f>'TH-HS'!H20+'TH-HS'!I20</f>
        <v>0</v>
      </c>
      <c r="I70" s="42">
        <f>'TH-HS'!J20+'TH-HS'!K20</f>
        <v>0</v>
      </c>
      <c r="J70" s="42">
        <f>'TH-HS'!L20+'TH-HS'!M20</f>
        <v>0</v>
      </c>
      <c r="K70" s="47"/>
      <c r="L70" s="47"/>
      <c r="M70" s="47"/>
      <c r="N70" s="42">
        <f>'DS HS'!$D$28</f>
        <v>300</v>
      </c>
      <c r="O70" s="43">
        <f t="shared" si="24"/>
        <v>2.5</v>
      </c>
      <c r="P70" s="42"/>
      <c r="Q70" s="42"/>
      <c r="R70" s="54">
        <f t="shared" si="21"/>
        <v>0</v>
      </c>
      <c r="S70" s="42"/>
    </row>
    <row r="71" spans="1:19" x14ac:dyDescent="0.25">
      <c r="A71" s="40">
        <v>15</v>
      </c>
      <c r="B71" s="41" t="str">
        <f t="shared" si="22"/>
        <v>Đơn vị</v>
      </c>
      <c r="C71" s="4"/>
      <c r="D71" s="5">
        <f t="shared" si="25"/>
        <v>0</v>
      </c>
      <c r="E71" s="49"/>
      <c r="F71" s="49"/>
      <c r="G71" s="42">
        <f>'TH-HS'!F21+'TH-HS'!G21</f>
        <v>0</v>
      </c>
      <c r="H71" s="42">
        <f>'TH-HS'!H21+'TH-HS'!I21</f>
        <v>0</v>
      </c>
      <c r="I71" s="42">
        <f>'TH-HS'!J21+'TH-HS'!K21</f>
        <v>0</v>
      </c>
      <c r="J71" s="42">
        <f>'TH-HS'!L21+'TH-HS'!M21</f>
        <v>0</v>
      </c>
      <c r="K71" s="49"/>
      <c r="L71" s="49"/>
      <c r="M71" s="49"/>
      <c r="N71" s="42">
        <f>'DS HS'!$D$28</f>
        <v>300</v>
      </c>
      <c r="O71" s="43">
        <f t="shared" si="24"/>
        <v>2</v>
      </c>
      <c r="P71" s="4"/>
      <c r="Q71" s="4"/>
      <c r="R71" s="56">
        <f t="shared" si="21"/>
        <v>0</v>
      </c>
      <c r="S71" s="4"/>
    </row>
    <row r="72" spans="1:19" x14ac:dyDescent="0.25">
      <c r="A72" s="40">
        <v>16</v>
      </c>
      <c r="B72" s="41" t="str">
        <f t="shared" si="22"/>
        <v>Đơn vị</v>
      </c>
      <c r="C72" s="4"/>
      <c r="D72" s="5">
        <f t="shared" si="25"/>
        <v>0</v>
      </c>
      <c r="E72" s="49"/>
      <c r="F72" s="49"/>
      <c r="G72" s="42">
        <f>'TH-HS'!F22+'TH-HS'!G22</f>
        <v>0</v>
      </c>
      <c r="H72" s="42">
        <f>'TH-HS'!H22+'TH-HS'!I22</f>
        <v>0</v>
      </c>
      <c r="I72" s="42">
        <f>'TH-HS'!J22+'TH-HS'!K22</f>
        <v>0</v>
      </c>
      <c r="J72" s="42">
        <f>'TH-HS'!L22+'TH-HS'!M22</f>
        <v>0</v>
      </c>
      <c r="K72" s="49"/>
      <c r="L72" s="49"/>
      <c r="M72" s="49"/>
      <c r="N72" s="42">
        <f>'DS HS'!$D$28</f>
        <v>300</v>
      </c>
      <c r="O72" s="43">
        <f t="shared" si="24"/>
        <v>1.5</v>
      </c>
      <c r="P72" s="4"/>
      <c r="Q72" s="4"/>
      <c r="R72" s="56">
        <f t="shared" si="21"/>
        <v>0</v>
      </c>
      <c r="S72" s="4"/>
    </row>
    <row r="73" spans="1:19" s="44" customFormat="1" ht="15" x14ac:dyDescent="0.25">
      <c r="A73" s="40">
        <v>17</v>
      </c>
      <c r="B73" s="41" t="str">
        <f t="shared" si="22"/>
        <v>Đơn vị</v>
      </c>
      <c r="C73" s="42"/>
      <c r="D73" s="43">
        <f t="shared" si="23"/>
        <v>0</v>
      </c>
      <c r="E73" s="47"/>
      <c r="F73" s="47"/>
      <c r="G73" s="42">
        <f>'TH-HS'!F23+'TH-HS'!G23</f>
        <v>0</v>
      </c>
      <c r="H73" s="42">
        <f>'TH-HS'!H23+'TH-HS'!I23</f>
        <v>0</v>
      </c>
      <c r="I73" s="42">
        <f>'TH-HS'!J23+'TH-HS'!K23</f>
        <v>0</v>
      </c>
      <c r="J73" s="42">
        <f>'TH-HS'!L23+'TH-HS'!M23</f>
        <v>0</v>
      </c>
      <c r="K73" s="47"/>
      <c r="L73" s="47"/>
      <c r="M73" s="47"/>
      <c r="N73" s="42">
        <f>'DS HS'!$D$28</f>
        <v>300</v>
      </c>
      <c r="O73" s="43">
        <f t="shared" si="24"/>
        <v>1</v>
      </c>
      <c r="P73" s="42"/>
      <c r="Q73" s="42"/>
      <c r="R73" s="54">
        <f t="shared" si="21"/>
        <v>0</v>
      </c>
      <c r="S73" s="42"/>
    </row>
    <row r="74" spans="1:19" s="44" customFormat="1" ht="15" x14ac:dyDescent="0.25">
      <c r="A74" s="40">
        <v>18</v>
      </c>
      <c r="B74" s="41" t="str">
        <f t="shared" si="22"/>
        <v>Đơn vị</v>
      </c>
      <c r="C74" s="42"/>
      <c r="D74" s="43">
        <f t="shared" si="23"/>
        <v>0</v>
      </c>
      <c r="E74" s="47"/>
      <c r="F74" s="47"/>
      <c r="G74" s="42">
        <f>'TH-HS'!F24+'TH-HS'!G24</f>
        <v>0</v>
      </c>
      <c r="H74" s="42">
        <f>'TH-HS'!H24+'TH-HS'!I24</f>
        <v>0</v>
      </c>
      <c r="I74" s="42">
        <f>'TH-HS'!J24+'TH-HS'!K24</f>
        <v>0</v>
      </c>
      <c r="J74" s="42">
        <f>'TH-HS'!L24+'TH-HS'!M24</f>
        <v>0</v>
      </c>
      <c r="K74" s="47"/>
      <c r="L74" s="47"/>
      <c r="M74" s="47"/>
      <c r="N74" s="42">
        <f>'DS HS'!$D$28</f>
        <v>300</v>
      </c>
      <c r="O74" s="43">
        <f t="shared" si="24"/>
        <v>0.5</v>
      </c>
      <c r="P74" s="42"/>
      <c r="Q74" s="42"/>
      <c r="R74" s="54">
        <f t="shared" si="21"/>
        <v>0</v>
      </c>
      <c r="S74" s="42"/>
    </row>
    <row r="75" spans="1:19" x14ac:dyDescent="0.25">
      <c r="A75" s="1"/>
      <c r="B75" s="2"/>
      <c r="C75" s="4"/>
      <c r="D75" s="5"/>
      <c r="E75" s="49"/>
      <c r="F75" s="49"/>
      <c r="G75" s="4"/>
      <c r="H75" s="4"/>
      <c r="I75" s="4"/>
      <c r="J75" s="4"/>
      <c r="K75" s="49"/>
      <c r="L75" s="49"/>
      <c r="M75" s="49"/>
      <c r="N75" s="4"/>
      <c r="O75" s="43"/>
      <c r="P75" s="4"/>
      <c r="Q75" s="4"/>
      <c r="R75" s="56"/>
      <c r="S75" s="4"/>
    </row>
    <row r="76" spans="1:19" s="8" customFormat="1" x14ac:dyDescent="0.2">
      <c r="A76" s="15" t="s">
        <v>22</v>
      </c>
      <c r="B76" s="13" t="s">
        <v>62</v>
      </c>
      <c r="C76" s="14">
        <f>SUM(C77:C95)</f>
        <v>0</v>
      </c>
      <c r="D76" s="14">
        <f>SUM(D77:D95)</f>
        <v>0</v>
      </c>
      <c r="E76" s="14"/>
      <c r="F76" s="14"/>
      <c r="G76" s="14"/>
      <c r="H76" s="14"/>
      <c r="I76" s="14"/>
      <c r="J76" s="14"/>
      <c r="K76" s="14">
        <f>SUM(K77:K95)</f>
        <v>0</v>
      </c>
      <c r="L76" s="14">
        <f>SUM(L77:L95)</f>
        <v>0</v>
      </c>
      <c r="M76" s="14">
        <f>SUM(M77:M95)</f>
        <v>0</v>
      </c>
      <c r="N76" s="14"/>
      <c r="O76" s="14"/>
      <c r="P76" s="14"/>
      <c r="Q76" s="14"/>
      <c r="R76" s="57">
        <f>SUM(R77:R95)</f>
        <v>0</v>
      </c>
      <c r="S76" s="14"/>
    </row>
    <row r="77" spans="1:19" x14ac:dyDescent="0.25">
      <c r="A77" s="1">
        <v>1</v>
      </c>
      <c r="B77" s="2" t="str">
        <f>B57</f>
        <v>Đơn vị</v>
      </c>
      <c r="C77" s="4"/>
      <c r="D77" s="5">
        <f t="shared" si="23"/>
        <v>0</v>
      </c>
      <c r="E77" s="49"/>
      <c r="F77" s="49"/>
      <c r="G77" s="49"/>
      <c r="H77" s="49"/>
      <c r="I77" s="49"/>
      <c r="J77" s="49"/>
      <c r="K77" s="4">
        <f>'TH-HS'!N7+'TH-HS'!O7</f>
        <v>0</v>
      </c>
      <c r="L77" s="4">
        <f>'TH-HS'!P7+'TH-HS'!Q7</f>
        <v>0</v>
      </c>
      <c r="M77" s="4">
        <f>'TH-HS'!R7+'TH-HS'!S7</f>
        <v>0</v>
      </c>
      <c r="N77" s="4">
        <f>'DS HS'!$D$41</f>
        <v>0</v>
      </c>
      <c r="O77" s="43">
        <v>9</v>
      </c>
      <c r="P77" s="4"/>
      <c r="Q77" s="4"/>
      <c r="R77" s="56">
        <f t="shared" ref="R77:R94" si="26">D77*N77*O77</f>
        <v>0</v>
      </c>
      <c r="S77" s="4"/>
    </row>
    <row r="78" spans="1:19" x14ac:dyDescent="0.25">
      <c r="A78" s="1">
        <v>2</v>
      </c>
      <c r="B78" s="2" t="str">
        <f t="shared" ref="B78:B94" si="27">B58</f>
        <v>Đơn vị</v>
      </c>
      <c r="C78" s="4"/>
      <c r="D78" s="5">
        <f t="shared" si="23"/>
        <v>0</v>
      </c>
      <c r="E78" s="49"/>
      <c r="F78" s="49"/>
      <c r="G78" s="49"/>
      <c r="H78" s="49"/>
      <c r="I78" s="49"/>
      <c r="J78" s="49"/>
      <c r="K78" s="4">
        <f>'TH-HS'!N8+'TH-HS'!O8</f>
        <v>0</v>
      </c>
      <c r="L78" s="4">
        <f>'TH-HS'!P8+'TH-HS'!Q8</f>
        <v>0</v>
      </c>
      <c r="M78" s="4">
        <f>'TH-HS'!R8+'TH-HS'!S8</f>
        <v>0</v>
      </c>
      <c r="N78" s="4">
        <f>'DS HS'!$D$41</f>
        <v>0</v>
      </c>
      <c r="O78" s="43">
        <f>O77-0.5</f>
        <v>8.5</v>
      </c>
      <c r="P78" s="4"/>
      <c r="Q78" s="4"/>
      <c r="R78" s="56">
        <f t="shared" si="26"/>
        <v>0</v>
      </c>
      <c r="S78" s="4"/>
    </row>
    <row r="79" spans="1:19" s="44" customFormat="1" x14ac:dyDescent="0.25">
      <c r="A79" s="1">
        <v>3</v>
      </c>
      <c r="B79" s="2" t="str">
        <f t="shared" si="27"/>
        <v>Đơn vị</v>
      </c>
      <c r="C79" s="42"/>
      <c r="D79" s="43">
        <f t="shared" ref="D79:D94" si="28">SUM(E79:J79)</f>
        <v>0</v>
      </c>
      <c r="E79" s="47"/>
      <c r="F79" s="47"/>
      <c r="G79" s="47"/>
      <c r="H79" s="47"/>
      <c r="I79" s="47"/>
      <c r="J79" s="47"/>
      <c r="K79" s="4">
        <f>'TH-HS'!N9+'TH-HS'!O9</f>
        <v>0</v>
      </c>
      <c r="L79" s="4">
        <f>'TH-HS'!P9+'TH-HS'!Q9</f>
        <v>0</v>
      </c>
      <c r="M79" s="4">
        <f>'TH-HS'!R9+'TH-HS'!S9</f>
        <v>0</v>
      </c>
      <c r="N79" s="4">
        <f>'DS HS'!$D$41</f>
        <v>0</v>
      </c>
      <c r="O79" s="43">
        <f t="shared" ref="O79:O94" si="29">O78-0.5</f>
        <v>8</v>
      </c>
      <c r="P79" s="42"/>
      <c r="Q79" s="42"/>
      <c r="R79" s="54">
        <f t="shared" si="26"/>
        <v>0</v>
      </c>
      <c r="S79" s="42"/>
    </row>
    <row r="80" spans="1:19" s="44" customFormat="1" x14ac:dyDescent="0.25">
      <c r="A80" s="1">
        <v>4</v>
      </c>
      <c r="B80" s="2" t="str">
        <f t="shared" si="27"/>
        <v>Đơn vị</v>
      </c>
      <c r="C80" s="42"/>
      <c r="D80" s="43">
        <f t="shared" si="28"/>
        <v>0</v>
      </c>
      <c r="E80" s="47"/>
      <c r="F80" s="47"/>
      <c r="G80" s="47"/>
      <c r="H80" s="47"/>
      <c r="I80" s="47"/>
      <c r="J80" s="47"/>
      <c r="K80" s="4">
        <f>'TH-HS'!N10+'TH-HS'!O10</f>
        <v>0</v>
      </c>
      <c r="L80" s="4">
        <f>'TH-HS'!P10+'TH-HS'!Q10</f>
        <v>0</v>
      </c>
      <c r="M80" s="4">
        <f>'TH-HS'!R10+'TH-HS'!S10</f>
        <v>0</v>
      </c>
      <c r="N80" s="4">
        <f>'DS HS'!$D$41</f>
        <v>0</v>
      </c>
      <c r="O80" s="43">
        <f t="shared" si="29"/>
        <v>7.5</v>
      </c>
      <c r="P80" s="42"/>
      <c r="Q80" s="42"/>
      <c r="R80" s="54">
        <f t="shared" si="26"/>
        <v>0</v>
      </c>
      <c r="S80" s="42"/>
    </row>
    <row r="81" spans="1:19" s="44" customFormat="1" x14ac:dyDescent="0.25">
      <c r="A81" s="1">
        <v>5</v>
      </c>
      <c r="B81" s="2" t="str">
        <f t="shared" si="27"/>
        <v>Đơn vị</v>
      </c>
      <c r="C81" s="42"/>
      <c r="D81" s="43">
        <f t="shared" si="28"/>
        <v>0</v>
      </c>
      <c r="E81" s="47"/>
      <c r="F81" s="47"/>
      <c r="G81" s="47"/>
      <c r="H81" s="47"/>
      <c r="I81" s="47"/>
      <c r="J81" s="47"/>
      <c r="K81" s="4">
        <f>'TH-HS'!N11+'TH-HS'!O11</f>
        <v>0</v>
      </c>
      <c r="L81" s="4">
        <f>'TH-HS'!P11+'TH-HS'!Q11</f>
        <v>0</v>
      </c>
      <c r="M81" s="4">
        <f>'TH-HS'!R11+'TH-HS'!S11</f>
        <v>0</v>
      </c>
      <c r="N81" s="4">
        <f>'DS HS'!$D$41</f>
        <v>0</v>
      </c>
      <c r="O81" s="43">
        <f t="shared" si="29"/>
        <v>7</v>
      </c>
      <c r="P81" s="42"/>
      <c r="Q81" s="42"/>
      <c r="R81" s="54">
        <f t="shared" si="26"/>
        <v>0</v>
      </c>
      <c r="S81" s="42"/>
    </row>
    <row r="82" spans="1:19" s="44" customFormat="1" x14ac:dyDescent="0.25">
      <c r="A82" s="1">
        <v>6</v>
      </c>
      <c r="B82" s="2" t="str">
        <f t="shared" si="27"/>
        <v>Đơn vị</v>
      </c>
      <c r="C82" s="42"/>
      <c r="D82" s="43">
        <f t="shared" si="28"/>
        <v>0</v>
      </c>
      <c r="E82" s="47"/>
      <c r="F82" s="47"/>
      <c r="G82" s="47"/>
      <c r="H82" s="47"/>
      <c r="I82" s="47"/>
      <c r="J82" s="47"/>
      <c r="K82" s="4">
        <f>'TH-HS'!N12+'TH-HS'!O12</f>
        <v>0</v>
      </c>
      <c r="L82" s="4">
        <f>'TH-HS'!P12+'TH-HS'!Q12</f>
        <v>0</v>
      </c>
      <c r="M82" s="4">
        <f>'TH-HS'!R12+'TH-HS'!S12</f>
        <v>0</v>
      </c>
      <c r="N82" s="4">
        <f>'DS HS'!$D$41</f>
        <v>0</v>
      </c>
      <c r="O82" s="43">
        <f t="shared" si="29"/>
        <v>6.5</v>
      </c>
      <c r="P82" s="42"/>
      <c r="Q82" s="42"/>
      <c r="R82" s="54">
        <f t="shared" si="26"/>
        <v>0</v>
      </c>
      <c r="S82" s="42"/>
    </row>
    <row r="83" spans="1:19" s="44" customFormat="1" x14ac:dyDescent="0.25">
      <c r="A83" s="1">
        <v>7</v>
      </c>
      <c r="B83" s="2" t="str">
        <f t="shared" si="27"/>
        <v>Đơn vị</v>
      </c>
      <c r="C83" s="42"/>
      <c r="D83" s="43">
        <f t="shared" si="28"/>
        <v>0</v>
      </c>
      <c r="E83" s="47"/>
      <c r="F83" s="47"/>
      <c r="G83" s="47"/>
      <c r="H83" s="47"/>
      <c r="I83" s="47"/>
      <c r="J83" s="47"/>
      <c r="K83" s="4">
        <f>'TH-HS'!N13+'TH-HS'!O13</f>
        <v>0</v>
      </c>
      <c r="L83" s="4">
        <f>'TH-HS'!P13+'TH-HS'!Q13</f>
        <v>0</v>
      </c>
      <c r="M83" s="4">
        <f>'TH-HS'!R13+'TH-HS'!S13</f>
        <v>0</v>
      </c>
      <c r="N83" s="4">
        <f>'DS HS'!$D$41</f>
        <v>0</v>
      </c>
      <c r="O83" s="43">
        <f t="shared" si="29"/>
        <v>6</v>
      </c>
      <c r="P83" s="42"/>
      <c r="Q83" s="42"/>
      <c r="R83" s="54">
        <f t="shared" si="26"/>
        <v>0</v>
      </c>
      <c r="S83" s="42"/>
    </row>
    <row r="84" spans="1:19" s="44" customFormat="1" x14ac:dyDescent="0.25">
      <c r="A84" s="1">
        <v>8</v>
      </c>
      <c r="B84" s="2" t="str">
        <f t="shared" si="27"/>
        <v>Đơn vị</v>
      </c>
      <c r="C84" s="42"/>
      <c r="D84" s="43">
        <f t="shared" si="28"/>
        <v>0</v>
      </c>
      <c r="E84" s="47"/>
      <c r="F84" s="47"/>
      <c r="G84" s="47"/>
      <c r="H84" s="47"/>
      <c r="I84" s="47"/>
      <c r="J84" s="47"/>
      <c r="K84" s="4">
        <f>'TH-HS'!N14+'TH-HS'!O14</f>
        <v>0</v>
      </c>
      <c r="L84" s="4">
        <f>'TH-HS'!P14+'TH-HS'!Q14</f>
        <v>0</v>
      </c>
      <c r="M84" s="4">
        <f>'TH-HS'!R14+'TH-HS'!S14</f>
        <v>0</v>
      </c>
      <c r="N84" s="4">
        <f>'DS HS'!$D$41</f>
        <v>0</v>
      </c>
      <c r="O84" s="43">
        <f t="shared" si="29"/>
        <v>5.5</v>
      </c>
      <c r="P84" s="42"/>
      <c r="Q84" s="42"/>
      <c r="R84" s="54">
        <f t="shared" si="26"/>
        <v>0</v>
      </c>
      <c r="S84" s="42"/>
    </row>
    <row r="85" spans="1:19" s="44" customFormat="1" x14ac:dyDescent="0.25">
      <c r="A85" s="1">
        <v>9</v>
      </c>
      <c r="B85" s="2" t="str">
        <f t="shared" si="27"/>
        <v>Đơn vị</v>
      </c>
      <c r="C85" s="42"/>
      <c r="D85" s="43">
        <f t="shared" si="28"/>
        <v>0</v>
      </c>
      <c r="E85" s="47"/>
      <c r="F85" s="47"/>
      <c r="G85" s="47"/>
      <c r="H85" s="47"/>
      <c r="I85" s="47"/>
      <c r="J85" s="47"/>
      <c r="K85" s="4">
        <f>'TH-HS'!N15+'TH-HS'!O15</f>
        <v>0</v>
      </c>
      <c r="L85" s="4">
        <f>'TH-HS'!P15+'TH-HS'!Q15</f>
        <v>0</v>
      </c>
      <c r="M85" s="4">
        <f>'TH-HS'!R15+'TH-HS'!S15</f>
        <v>0</v>
      </c>
      <c r="N85" s="4">
        <f>'DS HS'!$D$41</f>
        <v>0</v>
      </c>
      <c r="O85" s="43">
        <f t="shared" si="29"/>
        <v>5</v>
      </c>
      <c r="P85" s="42"/>
      <c r="Q85" s="42"/>
      <c r="R85" s="54">
        <f t="shared" si="26"/>
        <v>0</v>
      </c>
      <c r="S85" s="42"/>
    </row>
    <row r="86" spans="1:19" x14ac:dyDescent="0.25">
      <c r="A86" s="1">
        <v>10</v>
      </c>
      <c r="B86" s="2" t="str">
        <f t="shared" si="27"/>
        <v>Đơn vị</v>
      </c>
      <c r="C86" s="4"/>
      <c r="D86" s="5">
        <f t="shared" si="28"/>
        <v>0</v>
      </c>
      <c r="E86" s="49"/>
      <c r="F86" s="49"/>
      <c r="G86" s="49"/>
      <c r="H86" s="49"/>
      <c r="I86" s="49"/>
      <c r="J86" s="49"/>
      <c r="K86" s="4">
        <f>'TH-HS'!N16+'TH-HS'!O16</f>
        <v>0</v>
      </c>
      <c r="L86" s="4">
        <f>'TH-HS'!P16+'TH-HS'!Q16</f>
        <v>0</v>
      </c>
      <c r="M86" s="4">
        <f>'TH-HS'!R16+'TH-HS'!S16</f>
        <v>0</v>
      </c>
      <c r="N86" s="4">
        <f>'DS HS'!$D$41</f>
        <v>0</v>
      </c>
      <c r="O86" s="43">
        <f t="shared" si="29"/>
        <v>4.5</v>
      </c>
      <c r="P86" s="4"/>
      <c r="Q86" s="4"/>
      <c r="R86" s="56">
        <f t="shared" si="26"/>
        <v>0</v>
      </c>
      <c r="S86" s="4"/>
    </row>
    <row r="87" spans="1:19" x14ac:dyDescent="0.25">
      <c r="A87" s="1">
        <v>11</v>
      </c>
      <c r="B87" s="2" t="str">
        <f t="shared" si="27"/>
        <v>Đơn vị</v>
      </c>
      <c r="C87" s="4"/>
      <c r="D87" s="5">
        <f t="shared" si="28"/>
        <v>0</v>
      </c>
      <c r="E87" s="49"/>
      <c r="F87" s="49"/>
      <c r="G87" s="49"/>
      <c r="H87" s="49"/>
      <c r="I87" s="49"/>
      <c r="J87" s="49"/>
      <c r="K87" s="4">
        <f>'TH-HS'!N17+'TH-HS'!O17</f>
        <v>0</v>
      </c>
      <c r="L87" s="4">
        <f>'TH-HS'!P17+'TH-HS'!Q17</f>
        <v>0</v>
      </c>
      <c r="M87" s="4">
        <f>'TH-HS'!R17+'TH-HS'!S17</f>
        <v>0</v>
      </c>
      <c r="N87" s="4">
        <f>'DS HS'!$D$41</f>
        <v>0</v>
      </c>
      <c r="O87" s="43">
        <f t="shared" si="29"/>
        <v>4</v>
      </c>
      <c r="P87" s="4"/>
      <c r="Q87" s="4"/>
      <c r="R87" s="56">
        <f t="shared" si="26"/>
        <v>0</v>
      </c>
      <c r="S87" s="4"/>
    </row>
    <row r="88" spans="1:19" s="44" customFormat="1" x14ac:dyDescent="0.25">
      <c r="A88" s="1">
        <v>12</v>
      </c>
      <c r="B88" s="2" t="str">
        <f t="shared" si="27"/>
        <v>Đơn vị</v>
      </c>
      <c r="C88" s="42"/>
      <c r="D88" s="43">
        <f t="shared" si="28"/>
        <v>0</v>
      </c>
      <c r="E88" s="47"/>
      <c r="F88" s="47"/>
      <c r="G88" s="47"/>
      <c r="H88" s="47"/>
      <c r="I88" s="47"/>
      <c r="J88" s="47"/>
      <c r="K88" s="4">
        <f>'TH-HS'!N18+'TH-HS'!O18</f>
        <v>0</v>
      </c>
      <c r="L88" s="4">
        <f>'TH-HS'!P18+'TH-HS'!Q18</f>
        <v>0</v>
      </c>
      <c r="M88" s="4">
        <f>'TH-HS'!R18+'TH-HS'!S18</f>
        <v>0</v>
      </c>
      <c r="N88" s="4">
        <f>'DS HS'!$D$41</f>
        <v>0</v>
      </c>
      <c r="O88" s="43">
        <f t="shared" si="29"/>
        <v>3.5</v>
      </c>
      <c r="P88" s="42"/>
      <c r="Q88" s="42"/>
      <c r="R88" s="54">
        <f t="shared" si="26"/>
        <v>0</v>
      </c>
      <c r="S88" s="42"/>
    </row>
    <row r="89" spans="1:19" s="44" customFormat="1" x14ac:dyDescent="0.25">
      <c r="A89" s="1">
        <v>13</v>
      </c>
      <c r="B89" s="2" t="str">
        <f t="shared" si="27"/>
        <v>Đơn vị</v>
      </c>
      <c r="C89" s="42"/>
      <c r="D89" s="43">
        <f t="shared" si="28"/>
        <v>0</v>
      </c>
      <c r="E89" s="47"/>
      <c r="F89" s="47"/>
      <c r="G89" s="47"/>
      <c r="H89" s="47"/>
      <c r="I89" s="47"/>
      <c r="J89" s="47"/>
      <c r="K89" s="4">
        <f>'TH-HS'!N19+'TH-HS'!O19</f>
        <v>0</v>
      </c>
      <c r="L89" s="4">
        <f>'TH-HS'!P19+'TH-HS'!Q19</f>
        <v>0</v>
      </c>
      <c r="M89" s="4">
        <f>'TH-HS'!R19+'TH-HS'!S19</f>
        <v>0</v>
      </c>
      <c r="N89" s="4">
        <f>'DS HS'!$D$41</f>
        <v>0</v>
      </c>
      <c r="O89" s="43">
        <f t="shared" si="29"/>
        <v>3</v>
      </c>
      <c r="P89" s="42"/>
      <c r="Q89" s="42"/>
      <c r="R89" s="54">
        <f t="shared" si="26"/>
        <v>0</v>
      </c>
      <c r="S89" s="42"/>
    </row>
    <row r="90" spans="1:19" s="44" customFormat="1" x14ac:dyDescent="0.25">
      <c r="A90" s="1">
        <v>14</v>
      </c>
      <c r="B90" s="2" t="str">
        <f t="shared" si="27"/>
        <v>Đơn vị</v>
      </c>
      <c r="C90" s="42"/>
      <c r="D90" s="43">
        <f t="shared" si="28"/>
        <v>0</v>
      </c>
      <c r="E90" s="47"/>
      <c r="F90" s="47"/>
      <c r="G90" s="47"/>
      <c r="H90" s="47"/>
      <c r="I90" s="47"/>
      <c r="J90" s="47"/>
      <c r="K90" s="4">
        <f>'TH-HS'!N20+'TH-HS'!O20</f>
        <v>0</v>
      </c>
      <c r="L90" s="4">
        <f>'TH-HS'!P20+'TH-HS'!Q20</f>
        <v>0</v>
      </c>
      <c r="M90" s="4">
        <f>'TH-HS'!R20+'TH-HS'!S20</f>
        <v>0</v>
      </c>
      <c r="N90" s="4">
        <f>'DS HS'!$D$41</f>
        <v>0</v>
      </c>
      <c r="O90" s="43">
        <f t="shared" si="29"/>
        <v>2.5</v>
      </c>
      <c r="P90" s="42"/>
      <c r="Q90" s="42"/>
      <c r="R90" s="54">
        <f t="shared" si="26"/>
        <v>0</v>
      </c>
      <c r="S90" s="42"/>
    </row>
    <row r="91" spans="1:19" x14ac:dyDescent="0.25">
      <c r="A91" s="1">
        <v>15</v>
      </c>
      <c r="B91" s="2" t="str">
        <f t="shared" si="27"/>
        <v>Đơn vị</v>
      </c>
      <c r="C91" s="4"/>
      <c r="D91" s="5">
        <f t="shared" si="28"/>
        <v>0</v>
      </c>
      <c r="E91" s="49"/>
      <c r="F91" s="49"/>
      <c r="G91" s="49"/>
      <c r="H91" s="49"/>
      <c r="I91" s="49"/>
      <c r="J91" s="49"/>
      <c r="K91" s="4">
        <f>'TH-HS'!N21+'TH-HS'!O21</f>
        <v>0</v>
      </c>
      <c r="L91" s="4">
        <f>'TH-HS'!P21+'TH-HS'!Q21</f>
        <v>0</v>
      </c>
      <c r="M91" s="4">
        <f>'TH-HS'!R21+'TH-HS'!S21</f>
        <v>0</v>
      </c>
      <c r="N91" s="4">
        <f>'DS HS'!$D$41</f>
        <v>0</v>
      </c>
      <c r="O91" s="43">
        <f t="shared" si="29"/>
        <v>2</v>
      </c>
      <c r="P91" s="4"/>
      <c r="Q91" s="4"/>
      <c r="R91" s="56">
        <f t="shared" si="26"/>
        <v>0</v>
      </c>
      <c r="S91" s="4"/>
    </row>
    <row r="92" spans="1:19" x14ac:dyDescent="0.25">
      <c r="A92" s="1">
        <v>16</v>
      </c>
      <c r="B92" s="2" t="str">
        <f t="shared" si="27"/>
        <v>Đơn vị</v>
      </c>
      <c r="C92" s="4"/>
      <c r="D92" s="5">
        <f t="shared" si="28"/>
        <v>0</v>
      </c>
      <c r="E92" s="49"/>
      <c r="F92" s="49"/>
      <c r="G92" s="49"/>
      <c r="H92" s="49"/>
      <c r="I92" s="49"/>
      <c r="J92" s="49"/>
      <c r="K92" s="4">
        <f>'TH-HS'!N22+'TH-HS'!O22</f>
        <v>0</v>
      </c>
      <c r="L92" s="4">
        <f>'TH-HS'!P22+'TH-HS'!Q22</f>
        <v>0</v>
      </c>
      <c r="M92" s="4">
        <f>'TH-HS'!R22+'TH-HS'!S22</f>
        <v>0</v>
      </c>
      <c r="N92" s="4">
        <f>'DS HS'!$D$41</f>
        <v>0</v>
      </c>
      <c r="O92" s="43">
        <f t="shared" si="29"/>
        <v>1.5</v>
      </c>
      <c r="P92" s="4"/>
      <c r="Q92" s="4"/>
      <c r="R92" s="56">
        <f t="shared" si="26"/>
        <v>0</v>
      </c>
      <c r="S92" s="4"/>
    </row>
    <row r="93" spans="1:19" s="44" customFormat="1" x14ac:dyDescent="0.25">
      <c r="A93" s="1">
        <v>17</v>
      </c>
      <c r="B93" s="2" t="str">
        <f t="shared" si="27"/>
        <v>Đơn vị</v>
      </c>
      <c r="C93" s="42"/>
      <c r="D93" s="43">
        <f t="shared" si="28"/>
        <v>0</v>
      </c>
      <c r="E93" s="47"/>
      <c r="F93" s="47"/>
      <c r="G93" s="47"/>
      <c r="H93" s="47"/>
      <c r="I93" s="47"/>
      <c r="J93" s="47"/>
      <c r="K93" s="4">
        <f>'TH-HS'!N23+'TH-HS'!O23</f>
        <v>0</v>
      </c>
      <c r="L93" s="4">
        <f>'TH-HS'!P23+'TH-HS'!Q23</f>
        <v>0</v>
      </c>
      <c r="M93" s="4">
        <f>'TH-HS'!R23+'TH-HS'!S23</f>
        <v>0</v>
      </c>
      <c r="N93" s="4">
        <f>'DS HS'!$D$41</f>
        <v>0</v>
      </c>
      <c r="O93" s="43">
        <f t="shared" si="29"/>
        <v>1</v>
      </c>
      <c r="P93" s="42"/>
      <c r="Q93" s="42"/>
      <c r="R93" s="54">
        <f t="shared" si="26"/>
        <v>0</v>
      </c>
      <c r="S93" s="42"/>
    </row>
    <row r="94" spans="1:19" s="44" customFormat="1" x14ac:dyDescent="0.25">
      <c r="A94" s="1">
        <v>18</v>
      </c>
      <c r="B94" s="2" t="str">
        <f t="shared" si="27"/>
        <v>Đơn vị</v>
      </c>
      <c r="C94" s="42"/>
      <c r="D94" s="43">
        <f t="shared" si="28"/>
        <v>0</v>
      </c>
      <c r="E94" s="47"/>
      <c r="F94" s="47"/>
      <c r="G94" s="47"/>
      <c r="H94" s="47"/>
      <c r="I94" s="47"/>
      <c r="J94" s="47"/>
      <c r="K94" s="4">
        <f>'TH-HS'!N24+'TH-HS'!O24</f>
        <v>0</v>
      </c>
      <c r="L94" s="4">
        <f>'TH-HS'!P24+'TH-HS'!Q24</f>
        <v>0</v>
      </c>
      <c r="M94" s="4">
        <f>'TH-HS'!R24+'TH-HS'!S24</f>
        <v>0</v>
      </c>
      <c r="N94" s="4">
        <f>'DS HS'!$D$41</f>
        <v>0</v>
      </c>
      <c r="O94" s="43">
        <f t="shared" si="29"/>
        <v>0.5</v>
      </c>
      <c r="P94" s="42"/>
      <c r="Q94" s="42"/>
      <c r="R94" s="54">
        <f t="shared" si="26"/>
        <v>0</v>
      </c>
      <c r="S94" s="42"/>
    </row>
    <row r="95" spans="1:19" x14ac:dyDescent="0.25">
      <c r="A95" s="1"/>
      <c r="B95" s="2"/>
      <c r="C95" s="4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3"/>
      <c r="P95" s="4"/>
      <c r="Q95" s="4"/>
      <c r="R95" s="56"/>
      <c r="S95" s="4"/>
    </row>
    <row r="96" spans="1:19" ht="10.5" customHeight="1" x14ac:dyDescent="0.25"/>
    <row r="97" spans="1:17" x14ac:dyDescent="0.25">
      <c r="N97" s="9" t="s">
        <v>39</v>
      </c>
      <c r="O97" s="9"/>
      <c r="P97" s="9"/>
      <c r="Q97" s="9"/>
    </row>
    <row r="98" spans="1:17" x14ac:dyDescent="0.25">
      <c r="C98" s="10" t="s">
        <v>15</v>
      </c>
      <c r="D98" s="10"/>
      <c r="N98" s="20" t="s">
        <v>14</v>
      </c>
      <c r="O98" s="10"/>
      <c r="P98" s="10"/>
      <c r="Q98" s="10"/>
    </row>
    <row r="103" spans="1:17" x14ac:dyDescent="0.25">
      <c r="B103" s="3" t="s">
        <v>16</v>
      </c>
    </row>
    <row r="104" spans="1:17" x14ac:dyDescent="0.25">
      <c r="B104" s="3" t="s">
        <v>17</v>
      </c>
    </row>
    <row r="105" spans="1:17" ht="18.75" x14ac:dyDescent="0.3">
      <c r="A105" s="12" t="s">
        <v>5</v>
      </c>
    </row>
    <row r="106" spans="1:17" x14ac:dyDescent="0.25">
      <c r="A106" s="6" t="s">
        <v>36</v>
      </c>
    </row>
    <row r="107" spans="1:17" x14ac:dyDescent="0.25">
      <c r="A107" s="6" t="s">
        <v>37</v>
      </c>
    </row>
    <row r="108" spans="1:17" x14ac:dyDescent="0.25">
      <c r="A108" s="6" t="s">
        <v>60</v>
      </c>
    </row>
    <row r="109" spans="1:17" x14ac:dyDescent="0.25">
      <c r="A109" s="6"/>
    </row>
    <row r="110" spans="1:17" x14ac:dyDescent="0.25">
      <c r="A110" s="6"/>
    </row>
    <row r="111" spans="1:17" x14ac:dyDescent="0.25">
      <c r="A111" s="11"/>
    </row>
    <row r="112" spans="1:17" x14ac:dyDescent="0.25">
      <c r="B112" s="6"/>
    </row>
  </sheetData>
  <mergeCells count="11">
    <mergeCell ref="C54:S55"/>
    <mergeCell ref="A4:S4"/>
    <mergeCell ref="A5:S5"/>
    <mergeCell ref="A9:A10"/>
    <mergeCell ref="B9:B10"/>
    <mergeCell ref="C9:C10"/>
    <mergeCell ref="D9:M9"/>
    <mergeCell ref="N9:N10"/>
    <mergeCell ref="O9:Q9"/>
    <mergeCell ref="R9:R10"/>
    <mergeCell ref="S9:S10"/>
  </mergeCells>
  <pageMargins left="0.19685039370078741" right="0" top="0.23622047244094491" bottom="0.23622047244094491" header="0.31496062992125984" footer="0.31496062992125984"/>
  <pageSetup paperSize="9" scale="4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opLeftCell="A10" zoomScale="80" zoomScaleNormal="80" workbookViewId="0">
      <selection activeCell="A3" sqref="A3"/>
    </sheetView>
  </sheetViews>
  <sheetFormatPr defaultColWidth="9.140625" defaultRowHeight="16.5" x14ac:dyDescent="0.25"/>
  <cols>
    <col min="1" max="1" width="5.42578125" style="3" customWidth="1"/>
    <col min="2" max="2" width="21.140625" style="3" customWidth="1"/>
    <col min="3" max="3" width="7.85546875" style="3" customWidth="1"/>
    <col min="4" max="4" width="12.140625" style="3" customWidth="1"/>
    <col min="5" max="13" width="7.85546875" style="3" customWidth="1"/>
    <col min="14" max="14" width="9.42578125" style="3" customWidth="1"/>
    <col min="15" max="15" width="8" style="3" customWidth="1"/>
    <col min="16" max="16" width="7.85546875" style="3" customWidth="1"/>
    <col min="17" max="17" width="7.7109375" style="3" customWidth="1"/>
    <col min="18" max="18" width="7.7109375" style="50" customWidth="1"/>
    <col min="19" max="19" width="6.140625" style="3" customWidth="1"/>
    <col min="20" max="16384" width="9.140625" style="3"/>
  </cols>
  <sheetData>
    <row r="1" spans="1:19" ht="17.25" x14ac:dyDescent="0.25">
      <c r="A1" s="3" t="s">
        <v>13</v>
      </c>
      <c r="O1" s="16"/>
      <c r="P1" s="16"/>
      <c r="Q1" s="16"/>
      <c r="S1" s="21" t="s">
        <v>41</v>
      </c>
    </row>
    <row r="2" spans="1:19" x14ac:dyDescent="0.25">
      <c r="A2" s="8" t="s">
        <v>76</v>
      </c>
    </row>
    <row r="4" spans="1:19" ht="42.95" customHeight="1" x14ac:dyDescent="0.25">
      <c r="A4" s="72" t="s">
        <v>69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</row>
    <row r="5" spans="1:19" x14ac:dyDescent="0.25">
      <c r="A5" s="74" t="s">
        <v>70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</row>
    <row r="8" spans="1:19" x14ac:dyDescent="0.25">
      <c r="S8" s="7" t="s">
        <v>12</v>
      </c>
    </row>
    <row r="9" spans="1:19" ht="16.5" customHeight="1" x14ac:dyDescent="0.25">
      <c r="A9" s="75" t="s">
        <v>0</v>
      </c>
      <c r="B9" s="75" t="s">
        <v>6</v>
      </c>
      <c r="C9" s="77" t="s">
        <v>53</v>
      </c>
      <c r="D9" s="79" t="s">
        <v>25</v>
      </c>
      <c r="E9" s="80"/>
      <c r="F9" s="80"/>
      <c r="G9" s="80"/>
      <c r="H9" s="80"/>
      <c r="I9" s="80"/>
      <c r="J9" s="80"/>
      <c r="K9" s="80"/>
      <c r="L9" s="80"/>
      <c r="M9" s="81"/>
      <c r="N9" s="77" t="s">
        <v>7</v>
      </c>
      <c r="O9" s="82" t="s">
        <v>29</v>
      </c>
      <c r="P9" s="83"/>
      <c r="Q9" s="84"/>
      <c r="R9" s="85" t="s">
        <v>26</v>
      </c>
      <c r="S9" s="77" t="s">
        <v>4</v>
      </c>
    </row>
    <row r="10" spans="1:19" ht="48.6" customHeight="1" x14ac:dyDescent="0.25">
      <c r="A10" s="76"/>
      <c r="B10" s="76"/>
      <c r="C10" s="78"/>
      <c r="D10" s="17" t="s">
        <v>38</v>
      </c>
      <c r="E10" s="17" t="s">
        <v>34</v>
      </c>
      <c r="F10" s="17" t="s">
        <v>35</v>
      </c>
      <c r="G10" s="17" t="s">
        <v>30</v>
      </c>
      <c r="H10" s="17" t="s">
        <v>31</v>
      </c>
      <c r="I10" s="17" t="s">
        <v>32</v>
      </c>
      <c r="J10" s="17" t="s">
        <v>33</v>
      </c>
      <c r="K10" s="17" t="s">
        <v>47</v>
      </c>
      <c r="L10" s="17" t="s">
        <v>48</v>
      </c>
      <c r="M10" s="17" t="s">
        <v>49</v>
      </c>
      <c r="N10" s="78"/>
      <c r="O10" s="17" t="s">
        <v>57</v>
      </c>
      <c r="P10" s="17" t="s">
        <v>56</v>
      </c>
      <c r="Q10" s="18" t="s">
        <v>55</v>
      </c>
      <c r="R10" s="86"/>
      <c r="S10" s="78"/>
    </row>
    <row r="11" spans="1:19" s="19" customFormat="1" ht="24" x14ac:dyDescent="0.25">
      <c r="A11" s="58" t="s">
        <v>2</v>
      </c>
      <c r="B11" s="58" t="s">
        <v>3</v>
      </c>
      <c r="C11" s="59">
        <v>1</v>
      </c>
      <c r="D11" s="59" t="s">
        <v>54</v>
      </c>
      <c r="E11" s="59">
        <v>3</v>
      </c>
      <c r="F11" s="59">
        <v>4</v>
      </c>
      <c r="G11" s="59">
        <v>5</v>
      </c>
      <c r="H11" s="59">
        <v>6</v>
      </c>
      <c r="I11" s="59">
        <v>7</v>
      </c>
      <c r="J11" s="59">
        <v>8</v>
      </c>
      <c r="K11" s="59">
        <v>9</v>
      </c>
      <c r="L11" s="59">
        <v>10</v>
      </c>
      <c r="M11" s="59">
        <v>11</v>
      </c>
      <c r="N11" s="59">
        <v>12</v>
      </c>
      <c r="O11" s="59">
        <v>13</v>
      </c>
      <c r="P11" s="59">
        <v>14</v>
      </c>
      <c r="Q11" s="59">
        <v>15</v>
      </c>
      <c r="R11" s="59" t="s">
        <v>58</v>
      </c>
      <c r="S11" s="59">
        <v>17</v>
      </c>
    </row>
    <row r="12" spans="1:19" s="36" customFormat="1" x14ac:dyDescent="0.25">
      <c r="A12" s="33"/>
      <c r="B12" s="34" t="s">
        <v>1</v>
      </c>
      <c r="C12" s="35">
        <f t="shared" ref="C12:J12" si="0">(C28+C13+C41)</f>
        <v>0</v>
      </c>
      <c r="D12" s="35">
        <f t="shared" si="0"/>
        <v>0</v>
      </c>
      <c r="E12" s="35">
        <f t="shared" si="0"/>
        <v>0</v>
      </c>
      <c r="F12" s="35">
        <f t="shared" si="0"/>
        <v>0</v>
      </c>
      <c r="G12" s="35">
        <f t="shared" si="0"/>
        <v>0</v>
      </c>
      <c r="H12" s="35">
        <f t="shared" si="0"/>
        <v>0</v>
      </c>
      <c r="I12" s="35">
        <f t="shared" si="0"/>
        <v>0</v>
      </c>
      <c r="J12" s="35">
        <f t="shared" si="0"/>
        <v>0</v>
      </c>
      <c r="K12" s="35">
        <f t="shared" ref="K12:M12" si="1">(K28+K13+K41)</f>
        <v>0</v>
      </c>
      <c r="L12" s="35">
        <f t="shared" si="1"/>
        <v>0</v>
      </c>
      <c r="M12" s="35">
        <f t="shared" si="1"/>
        <v>0</v>
      </c>
      <c r="N12" s="35"/>
      <c r="O12" s="35"/>
      <c r="P12" s="35"/>
      <c r="Q12" s="35"/>
      <c r="R12" s="51">
        <f>(R28+R13+R41)</f>
        <v>0</v>
      </c>
      <c r="S12" s="35"/>
    </row>
    <row r="13" spans="1:19" s="30" customFormat="1" x14ac:dyDescent="0.25">
      <c r="A13" s="31" t="s">
        <v>8</v>
      </c>
      <c r="B13" s="32" t="s">
        <v>18</v>
      </c>
      <c r="C13" s="32">
        <f>C14+C20</f>
        <v>0</v>
      </c>
      <c r="D13" s="32">
        <f t="shared" ref="D13:R13" si="2">D14+D20</f>
        <v>0</v>
      </c>
      <c r="E13" s="32">
        <f t="shared" si="2"/>
        <v>0</v>
      </c>
      <c r="F13" s="32">
        <f t="shared" si="2"/>
        <v>0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52">
        <f t="shared" si="2"/>
        <v>0</v>
      </c>
      <c r="S13" s="32"/>
    </row>
    <row r="14" spans="1:19" s="30" customFormat="1" x14ac:dyDescent="0.25">
      <c r="A14" s="28" t="s">
        <v>2</v>
      </c>
      <c r="B14" s="29" t="s">
        <v>45</v>
      </c>
      <c r="C14" s="29">
        <f>SUM(C15:C19)</f>
        <v>0</v>
      </c>
      <c r="D14" s="29">
        <f t="shared" ref="D14:R14" si="3">SUM(D15:D19)</f>
        <v>0</v>
      </c>
      <c r="E14" s="29">
        <f t="shared" si="3"/>
        <v>0</v>
      </c>
      <c r="F14" s="29"/>
      <c r="G14" s="29"/>
      <c r="H14" s="29"/>
      <c r="I14" s="29"/>
      <c r="J14" s="29"/>
      <c r="K14" s="29"/>
      <c r="L14" s="29"/>
      <c r="M14" s="29"/>
      <c r="N14" s="29">
        <f>N15</f>
        <v>100</v>
      </c>
      <c r="O14" s="29"/>
      <c r="P14" s="29"/>
      <c r="Q14" s="29"/>
      <c r="R14" s="53">
        <f t="shared" si="3"/>
        <v>0</v>
      </c>
      <c r="S14" s="29"/>
    </row>
    <row r="15" spans="1:19" s="44" customFormat="1" ht="15" x14ac:dyDescent="0.25">
      <c r="A15" s="40">
        <v>1</v>
      </c>
      <c r="B15" s="41" t="s">
        <v>9</v>
      </c>
      <c r="C15" s="42"/>
      <c r="D15" s="43">
        <f>SUM(E15:J15)</f>
        <v>0</v>
      </c>
      <c r="E15" s="42"/>
      <c r="F15" s="47"/>
      <c r="G15" s="47"/>
      <c r="H15" s="47"/>
      <c r="I15" s="47"/>
      <c r="J15" s="47"/>
      <c r="K15" s="47"/>
      <c r="L15" s="47"/>
      <c r="M15" s="47"/>
      <c r="N15" s="42">
        <v>100</v>
      </c>
      <c r="O15" s="43">
        <f>SUM(P15:Q15)</f>
        <v>0</v>
      </c>
      <c r="P15" s="42"/>
      <c r="Q15" s="42"/>
      <c r="R15" s="54">
        <f>D15*N15*O15</f>
        <v>0</v>
      </c>
      <c r="S15" s="42"/>
    </row>
    <row r="16" spans="1:19" s="44" customFormat="1" ht="15" x14ac:dyDescent="0.25">
      <c r="A16" s="40">
        <v>2</v>
      </c>
      <c r="B16" s="41" t="s">
        <v>9</v>
      </c>
      <c r="C16" s="42"/>
      <c r="D16" s="43">
        <f t="shared" ref="D16:D18" si="4">SUM(E16:J16)</f>
        <v>0</v>
      </c>
      <c r="E16" s="42"/>
      <c r="F16" s="47"/>
      <c r="G16" s="47"/>
      <c r="H16" s="47"/>
      <c r="I16" s="47"/>
      <c r="J16" s="47"/>
      <c r="K16" s="47"/>
      <c r="L16" s="47"/>
      <c r="M16" s="47"/>
      <c r="N16" s="42">
        <v>100</v>
      </c>
      <c r="O16" s="43">
        <f t="shared" ref="O16:O18" si="5">SUM(P16:Q16)</f>
        <v>0</v>
      </c>
      <c r="P16" s="42"/>
      <c r="Q16" s="42"/>
      <c r="R16" s="54">
        <f t="shared" ref="R16:R18" si="6">D16*N16*O16</f>
        <v>0</v>
      </c>
      <c r="S16" s="42"/>
    </row>
    <row r="17" spans="1:19" s="44" customFormat="1" ht="15" x14ac:dyDescent="0.25">
      <c r="A17" s="40">
        <v>3</v>
      </c>
      <c r="B17" s="41" t="s">
        <v>9</v>
      </c>
      <c r="C17" s="42"/>
      <c r="D17" s="43">
        <f t="shared" si="4"/>
        <v>0</v>
      </c>
      <c r="E17" s="42"/>
      <c r="F17" s="47"/>
      <c r="G17" s="47"/>
      <c r="H17" s="47"/>
      <c r="I17" s="47"/>
      <c r="J17" s="47"/>
      <c r="K17" s="47"/>
      <c r="L17" s="47"/>
      <c r="M17" s="47"/>
      <c r="N17" s="42">
        <v>100</v>
      </c>
      <c r="O17" s="43">
        <f t="shared" si="5"/>
        <v>0</v>
      </c>
      <c r="P17" s="42"/>
      <c r="Q17" s="42"/>
      <c r="R17" s="54">
        <f t="shared" si="6"/>
        <v>0</v>
      </c>
      <c r="S17" s="42"/>
    </row>
    <row r="18" spans="1:19" s="44" customFormat="1" ht="15" x14ac:dyDescent="0.25">
      <c r="A18" s="40">
        <v>4</v>
      </c>
      <c r="B18" s="41" t="s">
        <v>9</v>
      </c>
      <c r="C18" s="42"/>
      <c r="D18" s="43">
        <f t="shared" si="4"/>
        <v>0</v>
      </c>
      <c r="E18" s="42"/>
      <c r="F18" s="47"/>
      <c r="G18" s="47"/>
      <c r="H18" s="47"/>
      <c r="I18" s="47"/>
      <c r="J18" s="47"/>
      <c r="K18" s="47"/>
      <c r="L18" s="47"/>
      <c r="M18" s="47"/>
      <c r="N18" s="42">
        <v>100</v>
      </c>
      <c r="O18" s="43">
        <f t="shared" si="5"/>
        <v>0</v>
      </c>
      <c r="P18" s="42"/>
      <c r="Q18" s="42"/>
      <c r="R18" s="54">
        <f t="shared" si="6"/>
        <v>0</v>
      </c>
      <c r="S18" s="42"/>
    </row>
    <row r="19" spans="1:19" s="44" customFormat="1" ht="15" x14ac:dyDescent="0.25">
      <c r="A19" s="40"/>
      <c r="B19" s="41"/>
      <c r="C19" s="45"/>
      <c r="D19" s="43"/>
      <c r="E19" s="45"/>
      <c r="F19" s="48"/>
      <c r="G19" s="48"/>
      <c r="H19" s="48"/>
      <c r="I19" s="48"/>
      <c r="J19" s="48"/>
      <c r="K19" s="48"/>
      <c r="L19" s="48"/>
      <c r="M19" s="48"/>
      <c r="N19" s="45"/>
      <c r="O19" s="43"/>
      <c r="P19" s="42"/>
      <c r="Q19" s="42"/>
      <c r="R19" s="54"/>
      <c r="S19" s="45"/>
    </row>
    <row r="20" spans="1:19" s="30" customFormat="1" x14ac:dyDescent="0.25">
      <c r="A20" s="28" t="s">
        <v>2</v>
      </c>
      <c r="B20" s="29" t="s">
        <v>46</v>
      </c>
      <c r="C20" s="29">
        <f>SUM(C21:C25)</f>
        <v>0</v>
      </c>
      <c r="D20" s="29">
        <f t="shared" ref="D20" si="7">SUM(D21:D25)</f>
        <v>0</v>
      </c>
      <c r="E20" s="29"/>
      <c r="F20" s="29">
        <f t="shared" ref="F20" si="8">SUM(F21:F25)</f>
        <v>0</v>
      </c>
      <c r="G20" s="29"/>
      <c r="H20" s="29"/>
      <c r="I20" s="29"/>
      <c r="J20" s="29"/>
      <c r="K20" s="29"/>
      <c r="L20" s="29"/>
      <c r="M20" s="29"/>
      <c r="N20" s="29">
        <f>N21</f>
        <v>140</v>
      </c>
      <c r="O20" s="29"/>
      <c r="P20" s="29"/>
      <c r="Q20" s="29"/>
      <c r="R20" s="53">
        <f t="shared" ref="R20" si="9">SUM(R21:R25)</f>
        <v>0</v>
      </c>
      <c r="S20" s="29"/>
    </row>
    <row r="21" spans="1:19" s="44" customFormat="1" ht="15" x14ac:dyDescent="0.25">
      <c r="A21" s="40">
        <v>1</v>
      </c>
      <c r="B21" s="41" t="s">
        <v>9</v>
      </c>
      <c r="C21" s="42"/>
      <c r="D21" s="43">
        <f>SUM(E21:J21)</f>
        <v>0</v>
      </c>
      <c r="E21" s="47"/>
      <c r="F21" s="42"/>
      <c r="G21" s="47"/>
      <c r="H21" s="47"/>
      <c r="I21" s="47"/>
      <c r="J21" s="47"/>
      <c r="K21" s="47"/>
      <c r="L21" s="47"/>
      <c r="M21" s="47"/>
      <c r="N21" s="42">
        <v>140</v>
      </c>
      <c r="O21" s="43">
        <f>SUM(P21:Q21)</f>
        <v>0</v>
      </c>
      <c r="P21" s="42"/>
      <c r="Q21" s="42"/>
      <c r="R21" s="54">
        <f>D21*N21*O21</f>
        <v>0</v>
      </c>
      <c r="S21" s="42"/>
    </row>
    <row r="22" spans="1:19" s="44" customFormat="1" ht="15" x14ac:dyDescent="0.25">
      <c r="A22" s="40">
        <v>2</v>
      </c>
      <c r="B22" s="41" t="s">
        <v>9</v>
      </c>
      <c r="C22" s="42"/>
      <c r="D22" s="43">
        <f t="shared" ref="D22:D24" si="10">SUM(E22:J22)</f>
        <v>0</v>
      </c>
      <c r="E22" s="47"/>
      <c r="F22" s="42"/>
      <c r="G22" s="47"/>
      <c r="H22" s="47"/>
      <c r="I22" s="47"/>
      <c r="J22" s="47"/>
      <c r="K22" s="47"/>
      <c r="L22" s="47"/>
      <c r="M22" s="47"/>
      <c r="N22" s="42">
        <v>140</v>
      </c>
      <c r="O22" s="43">
        <f t="shared" ref="O22:O24" si="11">SUM(P22:Q22)</f>
        <v>0</v>
      </c>
      <c r="P22" s="42"/>
      <c r="Q22" s="42"/>
      <c r="R22" s="54">
        <f>D22*N22*O22</f>
        <v>0</v>
      </c>
      <c r="S22" s="42"/>
    </row>
    <row r="23" spans="1:19" s="44" customFormat="1" ht="15" x14ac:dyDescent="0.25">
      <c r="A23" s="40">
        <v>3</v>
      </c>
      <c r="B23" s="41" t="s">
        <v>9</v>
      </c>
      <c r="C23" s="42"/>
      <c r="D23" s="43">
        <f t="shared" si="10"/>
        <v>0</v>
      </c>
      <c r="E23" s="47"/>
      <c r="F23" s="42"/>
      <c r="G23" s="47"/>
      <c r="H23" s="47"/>
      <c r="I23" s="47"/>
      <c r="J23" s="47"/>
      <c r="K23" s="47"/>
      <c r="L23" s="47"/>
      <c r="M23" s="47"/>
      <c r="N23" s="42">
        <v>140</v>
      </c>
      <c r="O23" s="43">
        <f t="shared" si="11"/>
        <v>0</v>
      </c>
      <c r="P23" s="42"/>
      <c r="Q23" s="42"/>
      <c r="R23" s="54">
        <f>D23*N23*O23</f>
        <v>0</v>
      </c>
      <c r="S23" s="42"/>
    </row>
    <row r="24" spans="1:19" s="44" customFormat="1" ht="15" x14ac:dyDescent="0.25">
      <c r="A24" s="40">
        <v>4</v>
      </c>
      <c r="B24" s="41" t="s">
        <v>9</v>
      </c>
      <c r="C24" s="42"/>
      <c r="D24" s="43">
        <f t="shared" si="10"/>
        <v>0</v>
      </c>
      <c r="E24" s="47"/>
      <c r="F24" s="42"/>
      <c r="G24" s="47"/>
      <c r="H24" s="47"/>
      <c r="I24" s="47"/>
      <c r="J24" s="47"/>
      <c r="K24" s="47"/>
      <c r="L24" s="47"/>
      <c r="M24" s="47"/>
      <c r="N24" s="42">
        <v>140</v>
      </c>
      <c r="O24" s="43">
        <f t="shared" si="11"/>
        <v>0</v>
      </c>
      <c r="P24" s="42"/>
      <c r="Q24" s="42"/>
      <c r="R24" s="54">
        <f>D24*N24*O24</f>
        <v>0</v>
      </c>
      <c r="S24" s="42"/>
    </row>
    <row r="25" spans="1:19" s="44" customFormat="1" ht="15" x14ac:dyDescent="0.25">
      <c r="A25" s="40"/>
      <c r="B25" s="41"/>
      <c r="C25" s="45"/>
      <c r="D25" s="43"/>
      <c r="E25" s="48"/>
      <c r="F25" s="45"/>
      <c r="G25" s="48"/>
      <c r="H25" s="48"/>
      <c r="I25" s="48"/>
      <c r="J25" s="48"/>
      <c r="K25" s="48"/>
      <c r="L25" s="48"/>
      <c r="M25" s="48"/>
      <c r="N25" s="45"/>
      <c r="O25" s="43"/>
      <c r="P25" s="42"/>
      <c r="Q25" s="42"/>
      <c r="R25" s="54"/>
      <c r="S25" s="45"/>
    </row>
    <row r="26" spans="1:19" s="30" customFormat="1" x14ac:dyDescent="0.25">
      <c r="A26" s="37" t="s">
        <v>21</v>
      </c>
      <c r="B26" s="32" t="s">
        <v>19</v>
      </c>
      <c r="C26" s="66" t="s">
        <v>20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8"/>
    </row>
    <row r="27" spans="1:19" s="36" customFormat="1" x14ac:dyDescent="0.25">
      <c r="A27" s="38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1"/>
    </row>
    <row r="28" spans="1:19" s="30" customFormat="1" x14ac:dyDescent="0.25">
      <c r="A28" s="37" t="s">
        <v>21</v>
      </c>
      <c r="B28" s="32" t="s">
        <v>10</v>
      </c>
      <c r="C28" s="39">
        <f>SUM(C29:C40)</f>
        <v>0</v>
      </c>
      <c r="D28" s="39">
        <f t="shared" ref="D28:J28" si="12">SUM(D29:D40)</f>
        <v>0</v>
      </c>
      <c r="E28" s="39"/>
      <c r="F28" s="39"/>
      <c r="G28" s="39">
        <f t="shared" si="12"/>
        <v>0</v>
      </c>
      <c r="H28" s="39">
        <f t="shared" si="12"/>
        <v>0</v>
      </c>
      <c r="I28" s="39">
        <f t="shared" si="12"/>
        <v>0</v>
      </c>
      <c r="J28" s="39">
        <f t="shared" si="12"/>
        <v>0</v>
      </c>
      <c r="K28" s="39"/>
      <c r="L28" s="39"/>
      <c r="M28" s="39"/>
      <c r="N28" s="39"/>
      <c r="O28" s="39"/>
      <c r="P28" s="39"/>
      <c r="Q28" s="39"/>
      <c r="R28" s="55">
        <f>SUM(R29:R40)</f>
        <v>0</v>
      </c>
      <c r="S28" s="39"/>
    </row>
    <row r="29" spans="1:19" s="44" customFormat="1" ht="15" x14ac:dyDescent="0.25">
      <c r="A29" s="40">
        <v>1</v>
      </c>
      <c r="B29" s="41" t="s">
        <v>9</v>
      </c>
      <c r="C29" s="42"/>
      <c r="D29" s="43">
        <f>SUM(E29:J29)</f>
        <v>0</v>
      </c>
      <c r="E29" s="47"/>
      <c r="F29" s="47"/>
      <c r="G29" s="42"/>
      <c r="H29" s="42"/>
      <c r="I29" s="42"/>
      <c r="J29" s="42"/>
      <c r="K29" s="47"/>
      <c r="L29" s="47"/>
      <c r="M29" s="47"/>
      <c r="N29" s="42"/>
      <c r="O29" s="43">
        <f t="shared" ref="O29:O44" si="13">SUM(P29:Q29)</f>
        <v>0</v>
      </c>
      <c r="P29" s="42"/>
      <c r="Q29" s="42"/>
      <c r="R29" s="54">
        <f t="shared" ref="R29:R39" si="14">D29*N29*O29</f>
        <v>0</v>
      </c>
      <c r="S29" s="42"/>
    </row>
    <row r="30" spans="1:19" s="44" customFormat="1" ht="15" x14ac:dyDescent="0.25">
      <c r="A30" s="40">
        <v>2</v>
      </c>
      <c r="B30" s="41" t="s">
        <v>9</v>
      </c>
      <c r="C30" s="42"/>
      <c r="D30" s="43">
        <f t="shared" ref="D30:D43" si="15">SUM(E30:J30)</f>
        <v>0</v>
      </c>
      <c r="E30" s="47"/>
      <c r="F30" s="47"/>
      <c r="G30" s="42"/>
      <c r="H30" s="42"/>
      <c r="I30" s="42"/>
      <c r="J30" s="42"/>
      <c r="K30" s="47"/>
      <c r="L30" s="47"/>
      <c r="M30" s="47"/>
      <c r="N30" s="42"/>
      <c r="O30" s="43">
        <f t="shared" si="13"/>
        <v>0</v>
      </c>
      <c r="P30" s="42"/>
      <c r="Q30" s="42"/>
      <c r="R30" s="54">
        <f t="shared" si="14"/>
        <v>0</v>
      </c>
      <c r="S30" s="42"/>
    </row>
    <row r="31" spans="1:19" s="44" customFormat="1" ht="15" x14ac:dyDescent="0.25">
      <c r="A31" s="40">
        <v>3</v>
      </c>
      <c r="B31" s="41" t="s">
        <v>9</v>
      </c>
      <c r="C31" s="42"/>
      <c r="D31" s="43">
        <f t="shared" si="15"/>
        <v>0</v>
      </c>
      <c r="E31" s="47"/>
      <c r="F31" s="47"/>
      <c r="G31" s="42"/>
      <c r="H31" s="42"/>
      <c r="I31" s="42"/>
      <c r="J31" s="42"/>
      <c r="K31" s="47"/>
      <c r="L31" s="47"/>
      <c r="M31" s="47"/>
      <c r="N31" s="42"/>
      <c r="O31" s="43">
        <f t="shared" si="13"/>
        <v>0</v>
      </c>
      <c r="P31" s="42"/>
      <c r="Q31" s="42"/>
      <c r="R31" s="54">
        <f t="shared" si="14"/>
        <v>0</v>
      </c>
      <c r="S31" s="42"/>
    </row>
    <row r="32" spans="1:19" s="44" customFormat="1" ht="15" x14ac:dyDescent="0.25">
      <c r="A32" s="40">
        <v>4</v>
      </c>
      <c r="B32" s="41" t="s">
        <v>9</v>
      </c>
      <c r="C32" s="42"/>
      <c r="D32" s="43">
        <f t="shared" si="15"/>
        <v>0</v>
      </c>
      <c r="E32" s="47"/>
      <c r="F32" s="47"/>
      <c r="G32" s="42"/>
      <c r="H32" s="42"/>
      <c r="I32" s="42"/>
      <c r="J32" s="42"/>
      <c r="K32" s="47"/>
      <c r="L32" s="47"/>
      <c r="M32" s="47"/>
      <c r="N32" s="42"/>
      <c r="O32" s="43">
        <f t="shared" si="13"/>
        <v>0</v>
      </c>
      <c r="P32" s="42"/>
      <c r="Q32" s="42"/>
      <c r="R32" s="54">
        <f t="shared" si="14"/>
        <v>0</v>
      </c>
      <c r="S32" s="42"/>
    </row>
    <row r="33" spans="1:19" s="44" customFormat="1" ht="15" x14ac:dyDescent="0.25">
      <c r="A33" s="40">
        <v>5</v>
      </c>
      <c r="B33" s="41" t="s">
        <v>9</v>
      </c>
      <c r="C33" s="42"/>
      <c r="D33" s="43">
        <f t="shared" si="15"/>
        <v>0</v>
      </c>
      <c r="E33" s="47"/>
      <c r="F33" s="47"/>
      <c r="G33" s="42"/>
      <c r="H33" s="42"/>
      <c r="I33" s="42"/>
      <c r="J33" s="42"/>
      <c r="K33" s="47"/>
      <c r="L33" s="47"/>
      <c r="M33" s="47"/>
      <c r="N33" s="42"/>
      <c r="O33" s="43">
        <f t="shared" si="13"/>
        <v>0</v>
      </c>
      <c r="P33" s="42"/>
      <c r="Q33" s="42"/>
      <c r="R33" s="54">
        <f t="shared" si="14"/>
        <v>0</v>
      </c>
      <c r="S33" s="42"/>
    </row>
    <row r="34" spans="1:19" s="44" customFormat="1" ht="15" x14ac:dyDescent="0.25">
      <c r="A34" s="40">
        <v>6</v>
      </c>
      <c r="B34" s="41" t="s">
        <v>9</v>
      </c>
      <c r="C34" s="42"/>
      <c r="D34" s="43">
        <f t="shared" si="15"/>
        <v>0</v>
      </c>
      <c r="E34" s="47"/>
      <c r="F34" s="47"/>
      <c r="G34" s="42"/>
      <c r="H34" s="42"/>
      <c r="I34" s="42"/>
      <c r="J34" s="42"/>
      <c r="K34" s="47"/>
      <c r="L34" s="47"/>
      <c r="M34" s="47"/>
      <c r="N34" s="42"/>
      <c r="O34" s="43">
        <f t="shared" si="13"/>
        <v>0</v>
      </c>
      <c r="P34" s="42"/>
      <c r="Q34" s="42"/>
      <c r="R34" s="54">
        <f t="shared" si="14"/>
        <v>0</v>
      </c>
      <c r="S34" s="42"/>
    </row>
    <row r="35" spans="1:19" s="44" customFormat="1" ht="15" x14ac:dyDescent="0.25">
      <c r="A35" s="40">
        <v>7</v>
      </c>
      <c r="B35" s="41" t="s">
        <v>9</v>
      </c>
      <c r="C35" s="42"/>
      <c r="D35" s="43">
        <f t="shared" si="15"/>
        <v>0</v>
      </c>
      <c r="E35" s="47"/>
      <c r="F35" s="47"/>
      <c r="G35" s="42"/>
      <c r="H35" s="42"/>
      <c r="I35" s="42"/>
      <c r="J35" s="42"/>
      <c r="K35" s="47"/>
      <c r="L35" s="47"/>
      <c r="M35" s="47"/>
      <c r="N35" s="42"/>
      <c r="O35" s="43">
        <f t="shared" si="13"/>
        <v>0</v>
      </c>
      <c r="P35" s="42"/>
      <c r="Q35" s="42"/>
      <c r="R35" s="54">
        <f t="shared" si="14"/>
        <v>0</v>
      </c>
      <c r="S35" s="42"/>
    </row>
    <row r="36" spans="1:19" s="44" customFormat="1" ht="15" x14ac:dyDescent="0.25">
      <c r="A36" s="40">
        <v>8</v>
      </c>
      <c r="B36" s="41" t="s">
        <v>9</v>
      </c>
      <c r="C36" s="42"/>
      <c r="D36" s="43">
        <f t="shared" si="15"/>
        <v>0</v>
      </c>
      <c r="E36" s="47"/>
      <c r="F36" s="47"/>
      <c r="G36" s="42"/>
      <c r="H36" s="42"/>
      <c r="I36" s="42"/>
      <c r="J36" s="42"/>
      <c r="K36" s="47"/>
      <c r="L36" s="47"/>
      <c r="M36" s="47"/>
      <c r="N36" s="42"/>
      <c r="O36" s="43">
        <f t="shared" si="13"/>
        <v>0</v>
      </c>
      <c r="P36" s="42"/>
      <c r="Q36" s="42"/>
      <c r="R36" s="54">
        <f t="shared" si="14"/>
        <v>0</v>
      </c>
      <c r="S36" s="42"/>
    </row>
    <row r="37" spans="1:19" s="44" customFormat="1" ht="15" x14ac:dyDescent="0.25">
      <c r="A37" s="40">
        <v>9</v>
      </c>
      <c r="B37" s="41" t="s">
        <v>9</v>
      </c>
      <c r="C37" s="42"/>
      <c r="D37" s="43">
        <f t="shared" si="15"/>
        <v>0</v>
      </c>
      <c r="E37" s="47"/>
      <c r="F37" s="47"/>
      <c r="G37" s="42"/>
      <c r="H37" s="42"/>
      <c r="I37" s="42"/>
      <c r="J37" s="42"/>
      <c r="K37" s="47"/>
      <c r="L37" s="47"/>
      <c r="M37" s="47"/>
      <c r="N37" s="42"/>
      <c r="O37" s="43">
        <f t="shared" si="13"/>
        <v>0</v>
      </c>
      <c r="P37" s="42"/>
      <c r="Q37" s="42"/>
      <c r="R37" s="54">
        <f t="shared" si="14"/>
        <v>0</v>
      </c>
      <c r="S37" s="42"/>
    </row>
    <row r="38" spans="1:19" x14ac:dyDescent="0.25">
      <c r="A38" s="1">
        <v>10</v>
      </c>
      <c r="B38" s="2" t="s">
        <v>9</v>
      </c>
      <c r="C38" s="4"/>
      <c r="D38" s="5">
        <f t="shared" si="15"/>
        <v>0</v>
      </c>
      <c r="E38" s="49"/>
      <c r="F38" s="49"/>
      <c r="G38" s="4"/>
      <c r="H38" s="4"/>
      <c r="I38" s="4"/>
      <c r="J38" s="4"/>
      <c r="K38" s="49"/>
      <c r="L38" s="49"/>
      <c r="M38" s="49"/>
      <c r="N38" s="42"/>
      <c r="O38" s="43">
        <f t="shared" si="13"/>
        <v>0</v>
      </c>
      <c r="P38" s="4"/>
      <c r="Q38" s="4"/>
      <c r="R38" s="56">
        <f t="shared" si="14"/>
        <v>0</v>
      </c>
      <c r="S38" s="4"/>
    </row>
    <row r="39" spans="1:19" x14ac:dyDescent="0.25">
      <c r="A39" s="1">
        <v>11</v>
      </c>
      <c r="B39" s="2" t="s">
        <v>9</v>
      </c>
      <c r="C39" s="4"/>
      <c r="D39" s="5">
        <f t="shared" si="15"/>
        <v>0</v>
      </c>
      <c r="E39" s="49"/>
      <c r="F39" s="49"/>
      <c r="G39" s="4"/>
      <c r="H39" s="4"/>
      <c r="I39" s="4"/>
      <c r="J39" s="4"/>
      <c r="K39" s="49"/>
      <c r="L39" s="49"/>
      <c r="M39" s="49"/>
      <c r="N39" s="42"/>
      <c r="O39" s="43">
        <f t="shared" si="13"/>
        <v>0</v>
      </c>
      <c r="P39" s="4"/>
      <c r="Q39" s="4"/>
      <c r="R39" s="56">
        <f t="shared" si="14"/>
        <v>0</v>
      </c>
      <c r="S39" s="4"/>
    </row>
    <row r="40" spans="1:19" x14ac:dyDescent="0.25">
      <c r="A40" s="1"/>
      <c r="B40" s="2"/>
      <c r="C40" s="4"/>
      <c r="D40" s="5"/>
      <c r="E40" s="49"/>
      <c r="F40" s="49"/>
      <c r="G40" s="4"/>
      <c r="H40" s="4"/>
      <c r="I40" s="4"/>
      <c r="J40" s="4"/>
      <c r="K40" s="49"/>
      <c r="L40" s="49"/>
      <c r="M40" s="49"/>
      <c r="N40" s="42"/>
      <c r="O40" s="43"/>
      <c r="P40" s="4"/>
      <c r="Q40" s="4"/>
      <c r="R40" s="56"/>
      <c r="S40" s="4"/>
    </row>
    <row r="41" spans="1:19" s="8" customFormat="1" x14ac:dyDescent="0.2">
      <c r="A41" s="15" t="s">
        <v>22</v>
      </c>
      <c r="B41" s="13" t="s">
        <v>75</v>
      </c>
      <c r="C41" s="14">
        <f>SUM(C42:C44)</f>
        <v>0</v>
      </c>
      <c r="D41" s="14">
        <f>SUM(D42:D44)</f>
        <v>0</v>
      </c>
      <c r="E41" s="14"/>
      <c r="F41" s="14"/>
      <c r="G41" s="14">
        <f t="shared" ref="G41:N41" si="16">SUM(G42:G44)</f>
        <v>0</v>
      </c>
      <c r="H41" s="14">
        <f t="shared" si="16"/>
        <v>0</v>
      </c>
      <c r="I41" s="14">
        <f t="shared" si="16"/>
        <v>0</v>
      </c>
      <c r="J41" s="14">
        <f t="shared" si="16"/>
        <v>0</v>
      </c>
      <c r="K41" s="14">
        <f t="shared" si="16"/>
        <v>0</v>
      </c>
      <c r="L41" s="14">
        <f t="shared" si="16"/>
        <v>0</v>
      </c>
      <c r="M41" s="14">
        <f t="shared" si="16"/>
        <v>0</v>
      </c>
      <c r="N41" s="14">
        <f t="shared" si="16"/>
        <v>0</v>
      </c>
      <c r="O41" s="14"/>
      <c r="P41" s="14"/>
      <c r="Q41" s="14"/>
      <c r="R41" s="57">
        <f>SUM(R42:R44)</f>
        <v>0</v>
      </c>
      <c r="S41" s="14"/>
    </row>
    <row r="42" spans="1:19" x14ac:dyDescent="0.25">
      <c r="A42" s="1">
        <v>1</v>
      </c>
      <c r="B42" s="2" t="s">
        <v>9</v>
      </c>
      <c r="C42" s="4"/>
      <c r="D42" s="5">
        <f t="shared" si="15"/>
        <v>0</v>
      </c>
      <c r="E42" s="49"/>
      <c r="F42" s="49"/>
      <c r="G42" s="4"/>
      <c r="H42" s="4"/>
      <c r="I42" s="4"/>
      <c r="J42" s="4"/>
      <c r="K42" s="4"/>
      <c r="L42" s="4"/>
      <c r="M42" s="4"/>
      <c r="N42" s="4"/>
      <c r="O42" s="43">
        <f t="shared" si="13"/>
        <v>0</v>
      </c>
      <c r="P42" s="4"/>
      <c r="Q42" s="4"/>
      <c r="R42" s="56">
        <f>D42*N42*O42</f>
        <v>0</v>
      </c>
      <c r="S42" s="4"/>
    </row>
    <row r="43" spans="1:19" x14ac:dyDescent="0.25">
      <c r="A43" s="1">
        <v>2</v>
      </c>
      <c r="B43" s="2" t="s">
        <v>9</v>
      </c>
      <c r="C43" s="4"/>
      <c r="D43" s="5">
        <f t="shared" si="15"/>
        <v>0</v>
      </c>
      <c r="E43" s="49"/>
      <c r="F43" s="49"/>
      <c r="G43" s="4"/>
      <c r="H43" s="4"/>
      <c r="I43" s="4"/>
      <c r="J43" s="4"/>
      <c r="K43" s="4"/>
      <c r="L43" s="4"/>
      <c r="M43" s="4"/>
      <c r="N43" s="4"/>
      <c r="O43" s="43">
        <f t="shared" si="13"/>
        <v>0</v>
      </c>
      <c r="P43" s="4"/>
      <c r="Q43" s="4"/>
      <c r="R43" s="56">
        <f>D43*N43*O43</f>
        <v>0</v>
      </c>
      <c r="S43" s="4"/>
    </row>
    <row r="44" spans="1:19" x14ac:dyDescent="0.25">
      <c r="A44" s="1"/>
      <c r="B44" s="2"/>
      <c r="C44" s="4"/>
      <c r="D44" s="5"/>
      <c r="E44" s="49"/>
      <c r="F44" s="49"/>
      <c r="G44" s="4"/>
      <c r="H44" s="4"/>
      <c r="I44" s="4"/>
      <c r="J44" s="4"/>
      <c r="K44" s="4"/>
      <c r="L44" s="4"/>
      <c r="M44" s="4"/>
      <c r="N44" s="4"/>
      <c r="O44" s="43">
        <f t="shared" si="13"/>
        <v>0</v>
      </c>
      <c r="P44" s="4"/>
      <c r="Q44" s="4"/>
      <c r="R44" s="56"/>
      <c r="S44" s="4"/>
    </row>
    <row r="45" spans="1:19" ht="10.5" customHeight="1" x14ac:dyDescent="0.25"/>
    <row r="46" spans="1:19" x14ac:dyDescent="0.25">
      <c r="N46" s="9" t="s">
        <v>72</v>
      </c>
      <c r="O46" s="9"/>
      <c r="P46" s="9"/>
      <c r="Q46" s="9"/>
    </row>
    <row r="47" spans="1:19" x14ac:dyDescent="0.25">
      <c r="C47" s="10" t="s">
        <v>15</v>
      </c>
      <c r="D47" s="10"/>
      <c r="N47" s="20" t="s">
        <v>14</v>
      </c>
      <c r="O47" s="10"/>
      <c r="P47" s="10"/>
      <c r="Q47" s="10"/>
    </row>
    <row r="52" spans="1:2" x14ac:dyDescent="0.25">
      <c r="B52" s="3" t="s">
        <v>16</v>
      </c>
    </row>
    <row r="53" spans="1:2" x14ac:dyDescent="0.25">
      <c r="B53" s="3" t="s">
        <v>17</v>
      </c>
    </row>
    <row r="54" spans="1:2" ht="18.75" x14ac:dyDescent="0.3">
      <c r="A54" s="12" t="s">
        <v>5</v>
      </c>
    </row>
    <row r="55" spans="1:2" x14ac:dyDescent="0.25">
      <c r="A55" s="6" t="s">
        <v>36</v>
      </c>
    </row>
    <row r="56" spans="1:2" x14ac:dyDescent="0.25">
      <c r="A56" s="6" t="s">
        <v>71</v>
      </c>
    </row>
    <row r="57" spans="1:2" x14ac:dyDescent="0.25">
      <c r="A57" s="6" t="s">
        <v>60</v>
      </c>
    </row>
    <row r="58" spans="1:2" x14ac:dyDescent="0.25">
      <c r="A58" s="6"/>
    </row>
    <row r="59" spans="1:2" x14ac:dyDescent="0.25">
      <c r="A59" s="6"/>
    </row>
    <row r="60" spans="1:2" x14ac:dyDescent="0.25">
      <c r="A60" s="11"/>
    </row>
    <row r="61" spans="1:2" x14ac:dyDescent="0.25">
      <c r="B61" s="6"/>
    </row>
  </sheetData>
  <mergeCells count="11">
    <mergeCell ref="C26:S27"/>
    <mergeCell ref="A4:S4"/>
    <mergeCell ref="A5:S5"/>
    <mergeCell ref="A9:A10"/>
    <mergeCell ref="B9:B10"/>
    <mergeCell ref="C9:C10"/>
    <mergeCell ref="N9:N10"/>
    <mergeCell ref="R9:R10"/>
    <mergeCell ref="S9:S10"/>
    <mergeCell ref="D9:M9"/>
    <mergeCell ref="O9:Q9"/>
  </mergeCells>
  <phoneticPr fontId="1" type="noConversion"/>
  <pageMargins left="0.19685039370078741" right="0" top="0.23622047244094491" bottom="0.23622047244094491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topLeftCell="A28" zoomScale="110" zoomScaleNormal="110" workbookViewId="0">
      <selection activeCell="K53" sqref="K52:K53"/>
    </sheetView>
  </sheetViews>
  <sheetFormatPr defaultColWidth="9.140625" defaultRowHeight="16.5" x14ac:dyDescent="0.25"/>
  <cols>
    <col min="1" max="1" width="5.42578125" style="3" customWidth="1"/>
    <col min="2" max="2" width="23.85546875" style="3" customWidth="1"/>
    <col min="3" max="3" width="11.5703125" style="3" customWidth="1"/>
    <col min="4" max="4" width="9.42578125" style="3" customWidth="1"/>
    <col min="5" max="7" width="10.7109375" style="3" customWidth="1"/>
    <col min="8" max="8" width="14.28515625" style="50" customWidth="1"/>
    <col min="9" max="9" width="8.42578125" style="3" customWidth="1"/>
    <col min="10" max="13" width="9.140625" style="3"/>
    <col min="14" max="14" width="0" style="3" hidden="1" customWidth="1"/>
    <col min="15" max="16384" width="9.140625" style="3"/>
  </cols>
  <sheetData>
    <row r="1" spans="1:15" ht="17.25" x14ac:dyDescent="0.25">
      <c r="A1" s="3" t="s">
        <v>13</v>
      </c>
      <c r="E1" s="16"/>
      <c r="F1" s="16"/>
      <c r="G1" s="16"/>
      <c r="I1" s="21" t="s">
        <v>63</v>
      </c>
    </row>
    <row r="2" spans="1:15" x14ac:dyDescent="0.25">
      <c r="A2" s="8" t="s">
        <v>64</v>
      </c>
    </row>
    <row r="4" spans="1:15" ht="54" customHeight="1" x14ac:dyDescent="0.25">
      <c r="A4" s="72" t="s">
        <v>73</v>
      </c>
      <c r="B4" s="73"/>
      <c r="C4" s="73"/>
      <c r="D4" s="73"/>
      <c r="E4" s="73"/>
      <c r="F4" s="73"/>
      <c r="G4" s="73"/>
      <c r="H4" s="73"/>
      <c r="I4" s="73"/>
    </row>
    <row r="5" spans="1:15" x14ac:dyDescent="0.25">
      <c r="A5" s="74" t="s">
        <v>70</v>
      </c>
      <c r="B5" s="74"/>
      <c r="C5" s="74"/>
      <c r="D5" s="74"/>
      <c r="E5" s="74"/>
      <c r="F5" s="74"/>
      <c r="G5" s="74"/>
      <c r="H5" s="74"/>
      <c r="I5" s="74"/>
    </row>
    <row r="7" spans="1:15" x14ac:dyDescent="0.25">
      <c r="I7" s="7" t="s">
        <v>12</v>
      </c>
    </row>
    <row r="8" spans="1:15" ht="16.5" customHeight="1" x14ac:dyDescent="0.25">
      <c r="A8" s="75" t="s">
        <v>0</v>
      </c>
      <c r="B8" s="75" t="s">
        <v>23</v>
      </c>
      <c r="C8" s="77" t="s">
        <v>24</v>
      </c>
      <c r="D8" s="77" t="s">
        <v>7</v>
      </c>
      <c r="E8" s="82" t="s">
        <v>29</v>
      </c>
      <c r="F8" s="83"/>
      <c r="G8" s="84"/>
      <c r="H8" s="85" t="s">
        <v>26</v>
      </c>
      <c r="I8" s="77" t="s">
        <v>4</v>
      </c>
    </row>
    <row r="9" spans="1:15" ht="48.6" customHeight="1" x14ac:dyDescent="0.25">
      <c r="A9" s="76"/>
      <c r="B9" s="76"/>
      <c r="C9" s="78"/>
      <c r="D9" s="78"/>
      <c r="E9" s="17" t="s">
        <v>57</v>
      </c>
      <c r="F9" s="17" t="s">
        <v>56</v>
      </c>
      <c r="G9" s="18" t="s">
        <v>55</v>
      </c>
      <c r="H9" s="86"/>
      <c r="I9" s="78"/>
      <c r="N9" s="3" t="s">
        <v>24</v>
      </c>
    </row>
    <row r="10" spans="1:15" s="19" customFormat="1" x14ac:dyDescent="0.25">
      <c r="A10" s="58" t="s">
        <v>2</v>
      </c>
      <c r="B10" s="58" t="s">
        <v>3</v>
      </c>
      <c r="C10" s="59" t="s">
        <v>67</v>
      </c>
      <c r="D10" s="59">
        <v>1</v>
      </c>
      <c r="E10" s="59">
        <v>2</v>
      </c>
      <c r="F10" s="59">
        <v>3</v>
      </c>
      <c r="G10" s="59">
        <v>4</v>
      </c>
      <c r="H10" s="59" t="s">
        <v>68</v>
      </c>
      <c r="I10" s="59">
        <v>6</v>
      </c>
      <c r="N10" s="3"/>
      <c r="O10" s="3"/>
    </row>
    <row r="11" spans="1:15" s="36" customFormat="1" x14ac:dyDescent="0.25">
      <c r="A11" s="33"/>
      <c r="B11" s="34" t="s">
        <v>1</v>
      </c>
      <c r="C11" s="35"/>
      <c r="D11" s="35"/>
      <c r="E11" s="35"/>
      <c r="F11" s="35"/>
      <c r="G11" s="35"/>
      <c r="H11" s="51">
        <f>(H27+H12+H40)</f>
        <v>0</v>
      </c>
      <c r="I11" s="35"/>
      <c r="N11" s="3"/>
      <c r="O11" s="3"/>
    </row>
    <row r="12" spans="1:15" s="30" customFormat="1" x14ac:dyDescent="0.25">
      <c r="A12" s="31" t="s">
        <v>8</v>
      </c>
      <c r="B12" s="32" t="s">
        <v>18</v>
      </c>
      <c r="C12" s="32"/>
      <c r="D12" s="32"/>
      <c r="E12" s="32"/>
      <c r="F12" s="32"/>
      <c r="G12" s="32"/>
      <c r="H12" s="52">
        <f t="shared" ref="H12" si="0">H13+H19</f>
        <v>0</v>
      </c>
      <c r="I12" s="32"/>
      <c r="N12" s="3"/>
      <c r="O12" s="3"/>
    </row>
    <row r="13" spans="1:15" s="30" customFormat="1" x14ac:dyDescent="0.25">
      <c r="A13" s="28" t="s">
        <v>2</v>
      </c>
      <c r="B13" s="29" t="s">
        <v>45</v>
      </c>
      <c r="C13" s="29"/>
      <c r="D13" s="29">
        <f>D14</f>
        <v>100</v>
      </c>
      <c r="E13" s="29"/>
      <c r="F13" s="29"/>
      <c r="G13" s="29"/>
      <c r="H13" s="53">
        <f t="shared" ref="H13" si="1">SUM(H14:H18)</f>
        <v>0</v>
      </c>
      <c r="I13" s="29"/>
    </row>
    <row r="14" spans="1:15" s="44" customFormat="1" ht="15" x14ac:dyDescent="0.25">
      <c r="A14" s="40">
        <v>1</v>
      </c>
      <c r="B14" s="41" t="s">
        <v>23</v>
      </c>
      <c r="C14" s="42"/>
      <c r="D14" s="42">
        <v>100</v>
      </c>
      <c r="E14" s="43">
        <f>SUM(F14:G14)</f>
        <v>0</v>
      </c>
      <c r="F14" s="42"/>
      <c r="G14" s="42"/>
      <c r="H14" s="54">
        <f>1*D14*E14</f>
        <v>0</v>
      </c>
      <c r="I14" s="42"/>
    </row>
    <row r="15" spans="1:15" s="44" customFormat="1" ht="15" x14ac:dyDescent="0.25">
      <c r="A15" s="40">
        <v>2</v>
      </c>
      <c r="B15" s="41" t="s">
        <v>23</v>
      </c>
      <c r="C15" s="42"/>
      <c r="D15" s="42">
        <v>100</v>
      </c>
      <c r="E15" s="43">
        <f t="shared" ref="E15:E17" si="2">SUM(F15:G15)</f>
        <v>0</v>
      </c>
      <c r="F15" s="42"/>
      <c r="G15" s="42"/>
      <c r="H15" s="54">
        <f>1*D15*E15</f>
        <v>0</v>
      </c>
      <c r="I15" s="42"/>
    </row>
    <row r="16" spans="1:15" s="44" customFormat="1" ht="15" x14ac:dyDescent="0.25">
      <c r="A16" s="40">
        <v>3</v>
      </c>
      <c r="B16" s="41" t="s">
        <v>23</v>
      </c>
      <c r="C16" s="42"/>
      <c r="D16" s="42">
        <v>100</v>
      </c>
      <c r="E16" s="43">
        <f t="shared" si="2"/>
        <v>0</v>
      </c>
      <c r="F16" s="42"/>
      <c r="G16" s="42"/>
      <c r="H16" s="54">
        <f>1*D16*E16</f>
        <v>0</v>
      </c>
      <c r="I16" s="42"/>
    </row>
    <row r="17" spans="1:14" s="44" customFormat="1" ht="15" x14ac:dyDescent="0.25">
      <c r="A17" s="40">
        <v>4</v>
      </c>
      <c r="B17" s="41" t="s">
        <v>23</v>
      </c>
      <c r="C17" s="42"/>
      <c r="D17" s="42">
        <v>100</v>
      </c>
      <c r="E17" s="43">
        <f t="shared" si="2"/>
        <v>0</v>
      </c>
      <c r="F17" s="42"/>
      <c r="G17" s="42"/>
      <c r="H17" s="54">
        <f>1*D17*E17</f>
        <v>0</v>
      </c>
      <c r="I17" s="42"/>
    </row>
    <row r="18" spans="1:14" s="44" customFormat="1" ht="15" x14ac:dyDescent="0.25">
      <c r="A18" s="40"/>
      <c r="B18" s="41"/>
      <c r="C18" s="45"/>
      <c r="D18" s="45"/>
      <c r="E18" s="43"/>
      <c r="F18" s="42"/>
      <c r="G18" s="42"/>
      <c r="H18" s="54"/>
      <c r="I18" s="45"/>
    </row>
    <row r="19" spans="1:14" s="30" customFormat="1" x14ac:dyDescent="0.25">
      <c r="A19" s="28" t="s">
        <v>2</v>
      </c>
      <c r="B19" s="29" t="s">
        <v>46</v>
      </c>
      <c r="C19" s="29"/>
      <c r="D19" s="29">
        <f>D20</f>
        <v>140</v>
      </c>
      <c r="E19" s="29"/>
      <c r="F19" s="29"/>
      <c r="G19" s="29"/>
      <c r="H19" s="53">
        <f t="shared" ref="H19" si="3">SUM(H20:H24)</f>
        <v>0</v>
      </c>
      <c r="I19" s="29"/>
    </row>
    <row r="20" spans="1:14" s="44" customFormat="1" ht="15" x14ac:dyDescent="0.25">
      <c r="A20" s="40">
        <v>1</v>
      </c>
      <c r="B20" s="41" t="s">
        <v>23</v>
      </c>
      <c r="C20" s="42"/>
      <c r="D20" s="42">
        <v>140</v>
      </c>
      <c r="E20" s="43">
        <f>SUM(F20:G20)</f>
        <v>0</v>
      </c>
      <c r="F20" s="42"/>
      <c r="G20" s="42"/>
      <c r="H20" s="54">
        <f>1*D20*E20</f>
        <v>0</v>
      </c>
      <c r="I20" s="42"/>
    </row>
    <row r="21" spans="1:14" s="44" customFormat="1" ht="15" x14ac:dyDescent="0.25">
      <c r="A21" s="40">
        <v>2</v>
      </c>
      <c r="B21" s="41" t="s">
        <v>23</v>
      </c>
      <c r="C21" s="42"/>
      <c r="D21" s="42">
        <v>140</v>
      </c>
      <c r="E21" s="43">
        <f t="shared" ref="E21:E23" si="4">SUM(F21:G21)</f>
        <v>0</v>
      </c>
      <c r="F21" s="42"/>
      <c r="G21" s="42"/>
      <c r="H21" s="54">
        <f>1*D21*E21</f>
        <v>0</v>
      </c>
      <c r="I21" s="42"/>
    </row>
    <row r="22" spans="1:14" s="44" customFormat="1" ht="15" x14ac:dyDescent="0.25">
      <c r="A22" s="40">
        <v>3</v>
      </c>
      <c r="B22" s="41" t="s">
        <v>23</v>
      </c>
      <c r="C22" s="42"/>
      <c r="D22" s="42">
        <v>140</v>
      </c>
      <c r="E22" s="43">
        <f t="shared" si="4"/>
        <v>0</v>
      </c>
      <c r="F22" s="42"/>
      <c r="G22" s="42"/>
      <c r="H22" s="54">
        <f>1*D22*E22</f>
        <v>0</v>
      </c>
      <c r="I22" s="42"/>
    </row>
    <row r="23" spans="1:14" s="44" customFormat="1" ht="15" x14ac:dyDescent="0.25">
      <c r="A23" s="40">
        <v>4</v>
      </c>
      <c r="B23" s="41" t="s">
        <v>23</v>
      </c>
      <c r="C23" s="42"/>
      <c r="D23" s="42">
        <v>140</v>
      </c>
      <c r="E23" s="43">
        <f t="shared" si="4"/>
        <v>0</v>
      </c>
      <c r="F23" s="42"/>
      <c r="G23" s="42"/>
      <c r="H23" s="54">
        <f>1*D23*E23</f>
        <v>0</v>
      </c>
      <c r="I23" s="42"/>
    </row>
    <row r="24" spans="1:14" s="44" customFormat="1" ht="15" x14ac:dyDescent="0.25">
      <c r="A24" s="40"/>
      <c r="B24" s="41"/>
      <c r="C24" s="45"/>
      <c r="D24" s="45"/>
      <c r="E24" s="43"/>
      <c r="F24" s="42"/>
      <c r="G24" s="42"/>
      <c r="H24" s="54"/>
      <c r="I24" s="45"/>
    </row>
    <row r="25" spans="1:14" s="30" customFormat="1" x14ac:dyDescent="0.25">
      <c r="A25" s="37" t="s">
        <v>21</v>
      </c>
      <c r="B25" s="32" t="s">
        <v>19</v>
      </c>
      <c r="C25" s="66" t="s">
        <v>20</v>
      </c>
      <c r="D25" s="67"/>
      <c r="E25" s="67"/>
      <c r="F25" s="67"/>
      <c r="G25" s="67"/>
      <c r="H25" s="67"/>
      <c r="I25" s="68"/>
    </row>
    <row r="26" spans="1:14" s="36" customFormat="1" x14ac:dyDescent="0.25">
      <c r="A26" s="38"/>
      <c r="C26" s="69"/>
      <c r="D26" s="70"/>
      <c r="E26" s="70"/>
      <c r="F26" s="70"/>
      <c r="G26" s="70"/>
      <c r="H26" s="70"/>
      <c r="I26" s="71"/>
    </row>
    <row r="27" spans="1:14" s="30" customFormat="1" x14ac:dyDescent="0.25">
      <c r="A27" s="37" t="s">
        <v>21</v>
      </c>
      <c r="B27" s="32" t="s">
        <v>10</v>
      </c>
      <c r="C27" s="39"/>
      <c r="D27" s="39"/>
      <c r="E27" s="39"/>
      <c r="F27" s="39"/>
      <c r="G27" s="39"/>
      <c r="H27" s="55">
        <f>SUM(H28:H39)</f>
        <v>0</v>
      </c>
      <c r="I27" s="39"/>
    </row>
    <row r="28" spans="1:14" s="44" customFormat="1" ht="15" x14ac:dyDescent="0.25">
      <c r="A28" s="40">
        <v>1</v>
      </c>
      <c r="B28" s="41" t="s">
        <v>23</v>
      </c>
      <c r="C28" s="42"/>
      <c r="D28" s="42">
        <v>300</v>
      </c>
      <c r="E28" s="43">
        <f t="shared" ref="E28:E43" si="5">SUM(F28:G28)</f>
        <v>0</v>
      </c>
      <c r="F28" s="42"/>
      <c r="G28" s="42"/>
      <c r="H28" s="54">
        <f t="shared" ref="H28:H38" si="6">1*D28*E28</f>
        <v>0</v>
      </c>
      <c r="I28" s="42"/>
      <c r="N28" s="44" t="str">
        <f>LEFT(C28,1)</f>
        <v/>
      </c>
    </row>
    <row r="29" spans="1:14" s="44" customFormat="1" ht="15" x14ac:dyDescent="0.25">
      <c r="A29" s="40">
        <v>2</v>
      </c>
      <c r="B29" s="41" t="s">
        <v>23</v>
      </c>
      <c r="C29" s="42"/>
      <c r="D29" s="42">
        <v>300</v>
      </c>
      <c r="E29" s="43">
        <f t="shared" si="5"/>
        <v>0</v>
      </c>
      <c r="F29" s="42"/>
      <c r="G29" s="42"/>
      <c r="H29" s="54">
        <f t="shared" si="6"/>
        <v>0</v>
      </c>
      <c r="I29" s="42"/>
      <c r="N29" s="44" t="str">
        <f t="shared" ref="N29:N39" si="7">LEFT(C29,1)</f>
        <v/>
      </c>
    </row>
    <row r="30" spans="1:14" s="44" customFormat="1" ht="15" x14ac:dyDescent="0.25">
      <c r="A30" s="40">
        <v>3</v>
      </c>
      <c r="B30" s="41" t="s">
        <v>23</v>
      </c>
      <c r="C30" s="42"/>
      <c r="D30" s="42">
        <v>300</v>
      </c>
      <c r="E30" s="43">
        <f t="shared" si="5"/>
        <v>0</v>
      </c>
      <c r="F30" s="42"/>
      <c r="G30" s="42"/>
      <c r="H30" s="54">
        <f t="shared" si="6"/>
        <v>0</v>
      </c>
      <c r="I30" s="42"/>
      <c r="N30" s="44" t="str">
        <f t="shared" si="7"/>
        <v/>
      </c>
    </row>
    <row r="31" spans="1:14" s="44" customFormat="1" ht="15" x14ac:dyDescent="0.25">
      <c r="A31" s="40">
        <v>4</v>
      </c>
      <c r="B31" s="41" t="s">
        <v>23</v>
      </c>
      <c r="C31" s="42"/>
      <c r="D31" s="42">
        <v>300</v>
      </c>
      <c r="E31" s="43">
        <f t="shared" si="5"/>
        <v>0</v>
      </c>
      <c r="F31" s="42"/>
      <c r="G31" s="42"/>
      <c r="H31" s="54">
        <f t="shared" si="6"/>
        <v>0</v>
      </c>
      <c r="I31" s="42"/>
      <c r="N31" s="44" t="str">
        <f t="shared" si="7"/>
        <v/>
      </c>
    </row>
    <row r="32" spans="1:14" s="44" customFormat="1" ht="15" x14ac:dyDescent="0.25">
      <c r="A32" s="40">
        <v>5</v>
      </c>
      <c r="B32" s="41" t="s">
        <v>23</v>
      </c>
      <c r="C32" s="42"/>
      <c r="D32" s="42">
        <v>300</v>
      </c>
      <c r="E32" s="43">
        <f t="shared" si="5"/>
        <v>0</v>
      </c>
      <c r="F32" s="42"/>
      <c r="G32" s="42"/>
      <c r="H32" s="54">
        <f t="shared" si="6"/>
        <v>0</v>
      </c>
      <c r="I32" s="42"/>
      <c r="N32" s="44" t="str">
        <f t="shared" si="7"/>
        <v/>
      </c>
    </row>
    <row r="33" spans="1:14" s="44" customFormat="1" ht="15" x14ac:dyDescent="0.25">
      <c r="A33" s="40">
        <v>6</v>
      </c>
      <c r="B33" s="41" t="s">
        <v>23</v>
      </c>
      <c r="C33" s="42"/>
      <c r="D33" s="42">
        <v>300</v>
      </c>
      <c r="E33" s="43">
        <f t="shared" si="5"/>
        <v>0</v>
      </c>
      <c r="F33" s="42"/>
      <c r="G33" s="42"/>
      <c r="H33" s="54">
        <f t="shared" si="6"/>
        <v>0</v>
      </c>
      <c r="I33" s="42"/>
      <c r="N33" s="44" t="str">
        <f t="shared" si="7"/>
        <v/>
      </c>
    </row>
    <row r="34" spans="1:14" s="44" customFormat="1" ht="15" x14ac:dyDescent="0.25">
      <c r="A34" s="40">
        <v>7</v>
      </c>
      <c r="B34" s="41" t="s">
        <v>23</v>
      </c>
      <c r="C34" s="42"/>
      <c r="D34" s="42">
        <v>300</v>
      </c>
      <c r="E34" s="43">
        <f t="shared" si="5"/>
        <v>0</v>
      </c>
      <c r="F34" s="42"/>
      <c r="G34" s="42"/>
      <c r="H34" s="54">
        <f t="shared" si="6"/>
        <v>0</v>
      </c>
      <c r="I34" s="42"/>
      <c r="N34" s="44" t="str">
        <f t="shared" si="7"/>
        <v/>
      </c>
    </row>
    <row r="35" spans="1:14" s="44" customFormat="1" ht="15" x14ac:dyDescent="0.25">
      <c r="A35" s="40">
        <v>8</v>
      </c>
      <c r="B35" s="41" t="s">
        <v>23</v>
      </c>
      <c r="C35" s="42"/>
      <c r="D35" s="42">
        <v>300</v>
      </c>
      <c r="E35" s="43">
        <f t="shared" si="5"/>
        <v>0</v>
      </c>
      <c r="F35" s="42"/>
      <c r="G35" s="42"/>
      <c r="H35" s="54">
        <f t="shared" si="6"/>
        <v>0</v>
      </c>
      <c r="I35" s="42"/>
      <c r="N35" s="44" t="str">
        <f t="shared" si="7"/>
        <v/>
      </c>
    </row>
    <row r="36" spans="1:14" s="44" customFormat="1" ht="15" x14ac:dyDescent="0.25">
      <c r="A36" s="40">
        <v>9</v>
      </c>
      <c r="B36" s="41" t="s">
        <v>23</v>
      </c>
      <c r="C36" s="42"/>
      <c r="D36" s="42">
        <v>300</v>
      </c>
      <c r="E36" s="43">
        <f t="shared" si="5"/>
        <v>0</v>
      </c>
      <c r="F36" s="42"/>
      <c r="G36" s="42"/>
      <c r="H36" s="54">
        <f t="shared" si="6"/>
        <v>0</v>
      </c>
      <c r="I36" s="42"/>
      <c r="N36" s="44" t="str">
        <f t="shared" si="7"/>
        <v/>
      </c>
    </row>
    <row r="37" spans="1:14" x14ac:dyDescent="0.25">
      <c r="A37" s="1">
        <v>10</v>
      </c>
      <c r="B37" s="2" t="s">
        <v>23</v>
      </c>
      <c r="C37" s="4"/>
      <c r="D37" s="42">
        <v>300</v>
      </c>
      <c r="E37" s="43">
        <f t="shared" si="5"/>
        <v>0</v>
      </c>
      <c r="F37" s="4"/>
      <c r="G37" s="4"/>
      <c r="H37" s="56">
        <f t="shared" si="6"/>
        <v>0</v>
      </c>
      <c r="I37" s="4"/>
      <c r="N37" s="44" t="str">
        <f t="shared" si="7"/>
        <v/>
      </c>
    </row>
    <row r="38" spans="1:14" x14ac:dyDescent="0.25">
      <c r="A38" s="1">
        <v>11</v>
      </c>
      <c r="B38" s="2" t="s">
        <v>23</v>
      </c>
      <c r="C38" s="4"/>
      <c r="D38" s="42">
        <v>300</v>
      </c>
      <c r="E38" s="43">
        <f t="shared" si="5"/>
        <v>0</v>
      </c>
      <c r="F38" s="4"/>
      <c r="G38" s="4"/>
      <c r="H38" s="56">
        <f t="shared" si="6"/>
        <v>0</v>
      </c>
      <c r="I38" s="4"/>
      <c r="N38" s="44" t="str">
        <f t="shared" si="7"/>
        <v/>
      </c>
    </row>
    <row r="39" spans="1:14" x14ac:dyDescent="0.25">
      <c r="A39" s="1"/>
      <c r="B39" s="2"/>
      <c r="C39" s="4"/>
      <c r="D39" s="4"/>
      <c r="E39" s="43"/>
      <c r="F39" s="4"/>
      <c r="G39" s="4"/>
      <c r="H39" s="56"/>
      <c r="I39" s="4"/>
      <c r="N39" s="44" t="str">
        <f t="shared" si="7"/>
        <v/>
      </c>
    </row>
    <row r="40" spans="1:14" s="8" customFormat="1" x14ac:dyDescent="0.2">
      <c r="A40" s="15" t="s">
        <v>22</v>
      </c>
      <c r="B40" s="13" t="s">
        <v>40</v>
      </c>
      <c r="C40" s="14"/>
      <c r="D40" s="14"/>
      <c r="E40" s="14"/>
      <c r="F40" s="14"/>
      <c r="G40" s="14"/>
      <c r="H40" s="57">
        <f>SUM(H41:H43)</f>
        <v>0</v>
      </c>
      <c r="I40" s="14"/>
    </row>
    <row r="41" spans="1:14" x14ac:dyDescent="0.25">
      <c r="A41" s="1">
        <v>1</v>
      </c>
      <c r="B41" s="2" t="s">
        <v>23</v>
      </c>
      <c r="C41" s="4"/>
      <c r="D41" s="4"/>
      <c r="E41" s="43">
        <f t="shared" si="5"/>
        <v>0</v>
      </c>
      <c r="F41" s="4"/>
      <c r="G41" s="4"/>
      <c r="H41" s="56">
        <f>1*D41*E41</f>
        <v>0</v>
      </c>
      <c r="I41" s="4"/>
      <c r="N41" s="44" t="str">
        <f>LEFT(C41,2)</f>
        <v/>
      </c>
    </row>
    <row r="42" spans="1:14" x14ac:dyDescent="0.25">
      <c r="A42" s="1">
        <v>2</v>
      </c>
      <c r="B42" s="2" t="s">
        <v>23</v>
      </c>
      <c r="C42" s="4"/>
      <c r="D42" s="4"/>
      <c r="E42" s="43">
        <f t="shared" si="5"/>
        <v>0</v>
      </c>
      <c r="F42" s="4"/>
      <c r="G42" s="4"/>
      <c r="H42" s="56">
        <f>1*D42*E42</f>
        <v>0</v>
      </c>
      <c r="I42" s="4"/>
      <c r="N42" s="44" t="str">
        <f t="shared" ref="N42:N43" si="8">LEFT(C42,2)</f>
        <v/>
      </c>
    </row>
    <row r="43" spans="1:14" x14ac:dyDescent="0.25">
      <c r="A43" s="1"/>
      <c r="B43" s="2"/>
      <c r="C43" s="4"/>
      <c r="D43" s="4"/>
      <c r="E43" s="43">
        <f t="shared" si="5"/>
        <v>0</v>
      </c>
      <c r="F43" s="4"/>
      <c r="G43" s="4"/>
      <c r="H43" s="56">
        <f>1*D43*E43</f>
        <v>0</v>
      </c>
      <c r="I43" s="4"/>
      <c r="N43" s="44" t="str">
        <f t="shared" si="8"/>
        <v/>
      </c>
    </row>
    <row r="44" spans="1:14" ht="10.5" customHeight="1" x14ac:dyDescent="0.25"/>
    <row r="45" spans="1:14" x14ac:dyDescent="0.25">
      <c r="D45" s="9"/>
      <c r="E45" s="9"/>
      <c r="F45" s="87" t="s">
        <v>72</v>
      </c>
      <c r="G45" s="87"/>
      <c r="H45" s="87"/>
      <c r="I45" s="87"/>
    </row>
    <row r="46" spans="1:14" x14ac:dyDescent="0.25">
      <c r="B46" s="20" t="s">
        <v>15</v>
      </c>
      <c r="C46" s="10"/>
      <c r="D46" s="20"/>
      <c r="E46" s="10"/>
      <c r="F46" s="74" t="s">
        <v>14</v>
      </c>
      <c r="G46" s="74"/>
      <c r="H46" s="74"/>
      <c r="I46" s="74"/>
    </row>
    <row r="51" spans="1:2" x14ac:dyDescent="0.25">
      <c r="B51" s="3" t="s">
        <v>16</v>
      </c>
    </row>
    <row r="52" spans="1:2" x14ac:dyDescent="0.25">
      <c r="B52" s="3" t="s">
        <v>17</v>
      </c>
    </row>
    <row r="53" spans="1:2" ht="18.75" x14ac:dyDescent="0.3">
      <c r="A53" s="12" t="s">
        <v>5</v>
      </c>
    </row>
    <row r="54" spans="1:2" x14ac:dyDescent="0.25">
      <c r="A54" s="6" t="s">
        <v>61</v>
      </c>
    </row>
    <row r="55" spans="1:2" x14ac:dyDescent="0.25">
      <c r="A55" s="6" t="s">
        <v>36</v>
      </c>
    </row>
    <row r="56" spans="1:2" x14ac:dyDescent="0.25">
      <c r="A56" s="6" t="s">
        <v>74</v>
      </c>
    </row>
    <row r="57" spans="1:2" x14ac:dyDescent="0.25">
      <c r="A57" s="6" t="s">
        <v>60</v>
      </c>
    </row>
    <row r="58" spans="1:2" x14ac:dyDescent="0.25">
      <c r="A58" s="6"/>
    </row>
    <row r="59" spans="1:2" x14ac:dyDescent="0.25">
      <c r="A59" s="6"/>
    </row>
    <row r="60" spans="1:2" x14ac:dyDescent="0.25">
      <c r="A60" s="11"/>
    </row>
    <row r="61" spans="1:2" x14ac:dyDescent="0.25">
      <c r="B61" s="6"/>
    </row>
  </sheetData>
  <mergeCells count="12">
    <mergeCell ref="F45:I45"/>
    <mergeCell ref="F46:I46"/>
    <mergeCell ref="C25:I26"/>
    <mergeCell ref="A4:I4"/>
    <mergeCell ref="A5:I5"/>
    <mergeCell ref="A8:A9"/>
    <mergeCell ref="B8:B9"/>
    <mergeCell ref="C8:C9"/>
    <mergeCell ref="D8:D9"/>
    <mergeCell ref="E8:G8"/>
    <mergeCell ref="H8:H9"/>
    <mergeCell ref="I8:I9"/>
  </mergeCells>
  <pageMargins left="0.19685039370078741" right="0" top="0.23622047244094491" bottom="0.2362204724409449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Tổng hợp</vt:lpstr>
      <vt:lpstr>Tổng hợp -NCL</vt:lpstr>
      <vt:lpstr>TH-HS</vt:lpstr>
      <vt:lpstr>NCL-TH</vt:lpstr>
      <vt:lpstr>Công lập-TH</vt:lpstr>
      <vt:lpstr>DS 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ANH THU</dc:creator>
  <cp:lastModifiedBy>CO HUONG</cp:lastModifiedBy>
  <cp:lastPrinted>2024-01-03T07:02:45Z</cp:lastPrinted>
  <dcterms:created xsi:type="dcterms:W3CDTF">2020-08-04T07:38:36Z</dcterms:created>
  <dcterms:modified xsi:type="dcterms:W3CDTF">2024-01-03T07:55:33Z</dcterms:modified>
</cp:coreProperties>
</file>