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9" i="1" l="1"/>
  <c r="F99" i="1"/>
  <c r="E99" i="1"/>
  <c r="D99" i="1"/>
  <c r="G111" i="1"/>
  <c r="F111" i="1"/>
  <c r="E111" i="1"/>
  <c r="D111" i="1"/>
  <c r="F161" i="1"/>
  <c r="G161" i="1"/>
  <c r="E161" i="1"/>
  <c r="E112" i="1"/>
  <c r="G112" i="1"/>
  <c r="F112" i="1"/>
  <c r="G179" i="1"/>
  <c r="F179" i="1"/>
  <c r="E179" i="1"/>
  <c r="C99" i="1"/>
  <c r="C111" i="1"/>
  <c r="C179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3" i="1"/>
  <c r="D65" i="1"/>
  <c r="D66" i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D85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5" i="1"/>
  <c r="F207" i="1"/>
  <c r="F204" i="1"/>
  <c r="E193" i="1"/>
  <c r="E190" i="1"/>
  <c r="E187" i="1"/>
  <c r="E184" i="1"/>
  <c r="E181" i="1"/>
  <c r="E171" i="1"/>
  <c r="E168" i="1"/>
  <c r="E172" i="1"/>
  <c r="F150" i="1"/>
  <c r="G157" i="1"/>
  <c r="E126" i="1"/>
  <c r="E123" i="1"/>
  <c r="E119" i="1"/>
  <c r="E113" i="1"/>
  <c r="C64" i="1"/>
  <c r="D64" i="1" s="1"/>
  <c r="C75" i="1"/>
  <c r="D75" i="1" s="1"/>
  <c r="C86" i="1"/>
  <c r="C84" i="1" s="1"/>
  <c r="C19" i="1"/>
  <c r="D19" i="1" s="1"/>
  <c r="C37" i="1"/>
  <c r="D37" i="1" s="1"/>
  <c r="C46" i="1"/>
  <c r="D46" i="1" s="1"/>
  <c r="C26" i="1"/>
  <c r="D26" i="1" s="1"/>
  <c r="D15" i="1"/>
  <c r="D16" i="1"/>
  <c r="D17" i="1"/>
  <c r="D18" i="1"/>
  <c r="D20" i="1"/>
  <c r="D21" i="1"/>
  <c r="D22" i="1"/>
  <c r="D23" i="1"/>
  <c r="D86" i="1" l="1"/>
  <c r="C62" i="1"/>
  <c r="D62" i="1" s="1"/>
  <c r="C24" i="1"/>
  <c r="D24" i="1" s="1"/>
  <c r="C14" i="1"/>
  <c r="C13" i="1" l="1"/>
  <c r="D13" i="1" s="1"/>
  <c r="D14" i="1"/>
</calcChain>
</file>

<file path=xl/sharedStrings.xml><?xml version="1.0" encoding="utf-8"?>
<sst xmlns="http://schemas.openxmlformats.org/spreadsheetml/2006/main" count="254" uniqueCount="154">
  <si>
    <t>Số TT</t>
  </si>
  <si>
    <t>Nội dung</t>
  </si>
  <si>
    <t>Số liệu báo cáo quyết toán</t>
  </si>
  <si>
    <t>Số liệu quyết toán được duyệt</t>
  </si>
  <si>
    <t>Trong đó</t>
  </si>
  <si>
    <t>Quỹ lương</t>
  </si>
  <si>
    <t>Mua sắm, sửa chữa</t>
  </si>
  <si>
    <t>Trích lập các quỹ</t>
  </si>
  <si>
    <t>I</t>
  </si>
  <si>
    <t>Quyết toán thu</t>
  </si>
  <si>
    <t>A</t>
  </si>
  <si>
    <t>Tổng số thu</t>
  </si>
  <si>
    <t>Số thu phí, lệ phí</t>
  </si>
  <si>
    <t>1.1</t>
  </si>
  <si>
    <t>Lệ phí</t>
  </si>
  <si>
    <t>Lệ phí A</t>
  </si>
  <si>
    <t>Lệ phí B</t>
  </si>
  <si>
    <t>……………</t>
  </si>
  <si>
    <t>1.2</t>
  </si>
  <si>
    <t>Phí</t>
  </si>
  <si>
    <t>Phí A</t>
  </si>
  <si>
    <t>Phí B</t>
  </si>
  <si>
    <t>Thu hoạt động SX, cung ứng dịch vụ</t>
  </si>
  <si>
    <t>Thu sự nghiệp khác</t>
  </si>
  <si>
    <t>B</t>
  </si>
  <si>
    <t>Chi từ nguồn thu được để lại</t>
  </si>
  <si>
    <t>Chi từ nguồn thu phí được để lại</t>
  </si>
  <si>
    <t>Chi sự nghiệp………….</t>
  </si>
  <si>
    <t>a</t>
  </si>
  <si>
    <t>Kinh phí nhiệm vụ thường xuyên</t>
  </si>
  <si>
    <t>b</t>
  </si>
  <si>
    <t>Kinh phí nhiệm vụ không thường xuyên</t>
  </si>
  <si>
    <t>Chi quản lý hành chính</t>
  </si>
  <si>
    <t>Kinh phí thực hiện chế độ tự chủ</t>
  </si>
  <si>
    <t>Kinh phí không thực hiện chế độ tự chủ</t>
  </si>
  <si>
    <t>Hoạt động SX, cung ứng dịch vụ</t>
  </si>
  <si>
    <t>Hoạt động sự nghiệp khác</t>
  </si>
  <si>
    <t>C</t>
  </si>
  <si>
    <t>Số thu nộp NSNN</t>
  </si>
  <si>
    <t>Số phí, lệ phí nộp NSNN</t>
  </si>
  <si>
    <t>……………..</t>
  </si>
  <si>
    <t>II</t>
  </si>
  <si>
    <t>Quyết toán chi ngân sách nhà nước</t>
  </si>
  <si>
    <t>Nghiên cứu khoa học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</si>
  <si>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</si>
  <si>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</si>
  <si>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</si>
  <si>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</si>
  <si>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</si>
  <si>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</si>
  <si>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>Kinh phí nhiệm vụ thường xuyên theo chức năng</t>
  </si>
  <si>
    <t>2.3</t>
  </si>
  <si>
    <t>Chi sự nghiệp giáo dục, đào tạo, dạy nghề</t>
  </si>
  <si>
    <t>3.1</t>
  </si>
  <si>
    <t>3.2</t>
  </si>
  <si>
    <t>Biểu số 4 - Ban hành kèm theo Thông tư số 61/2017/TT-BTC ngày 15 tháng 6 năm 2017 của Bộ Tài chính</t>
  </si>
  <si>
    <t>Đơn vị:</t>
  </si>
  <si>
    <t>Chương:</t>
  </si>
  <si>
    <t xml:space="preserve">(Dùng cho đơn vị dự toán cấp trên và đơn vị dự toán sử dụng ngân sách nhà nước) </t>
  </si>
  <si>
    <t>ĐV tính: Triệu đồng</t>
  </si>
  <si>
    <t>(Kèm theo Quyết định số  138 /QĐ- THCS  ngày 11/7/2019 của trường THCS Đa Phước)</t>
  </si>
  <si>
    <r>
      <t>QUYẾT TOÁN THU - CHI NGUỒN NSNN, NGUỒN KHÁC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năm 2018</t>
    </r>
  </si>
  <si>
    <t>Phí tuyển dụng</t>
  </si>
  <si>
    <t>Thu học phí</t>
  </si>
  <si>
    <t>Thu thoả thuận</t>
  </si>
  <si>
    <t>3.3</t>
  </si>
  <si>
    <t>3.4</t>
  </si>
  <si>
    <t>Thu khác</t>
  </si>
  <si>
    <t>Tổ chức học 2 buổi</t>
  </si>
  <si>
    <t>Tiếng Anh tăng cường</t>
  </si>
  <si>
    <t>Tiếng Anh có Giáo viên bản ngữ</t>
  </si>
  <si>
    <t>Tin học tự chọn</t>
  </si>
  <si>
    <t>Tổ chức học nghề</t>
  </si>
  <si>
    <t>Tổ chức phục vụ bán trú</t>
  </si>
  <si>
    <t>Vệ sinh bán trú</t>
  </si>
  <si>
    <t>Thiết bị, vật dụng bán trú</t>
  </si>
  <si>
    <t>Học bơi</t>
  </si>
  <si>
    <t>Kỹ năng sống</t>
  </si>
  <si>
    <t>Lãi tiền gửi</t>
  </si>
  <si>
    <t>Căn tin</t>
  </si>
  <si>
    <t>Ăn trưa</t>
  </si>
  <si>
    <t>Nước uống</t>
  </si>
  <si>
    <t>Bảo hiểm y tế</t>
  </si>
  <si>
    <t>Bảo hiểm y tế chăm sóc ban đầu</t>
  </si>
  <si>
    <t>Bảo hiểm tai nạn</t>
  </si>
  <si>
    <t>Học phẩm</t>
  </si>
  <si>
    <t>Thư điện tử</t>
  </si>
  <si>
    <t>Thu hộ</t>
  </si>
  <si>
    <t xml:space="preserve">Học phí </t>
  </si>
  <si>
    <t>Chi thoả thuận</t>
  </si>
  <si>
    <t>Chi hộ</t>
  </si>
  <si>
    <t>Chi khác</t>
  </si>
  <si>
    <t xml:space="preserve">Thu hộ </t>
  </si>
  <si>
    <t>Nguồn 13</t>
  </si>
  <si>
    <t>Nguồn 14</t>
  </si>
  <si>
    <t>Tiền lương</t>
  </si>
  <si>
    <t>Lương theo ngạch, bậc</t>
  </si>
  <si>
    <t>Lương hợp đồng theo chế độ</t>
  </si>
  <si>
    <t>Tiền công trả cho lao động thường xuyên theo hợp đồng</t>
  </si>
  <si>
    <t>Phụ cấp lương</t>
  </si>
  <si>
    <t>Phụ cấp chức vụ</t>
  </si>
  <si>
    <t>Phụ cấp làm đêm; làm thêm giờ</t>
  </si>
  <si>
    <t>Phụ cấp ưu đãi nghề</t>
  </si>
  <si>
    <t>Phụ cấp theo nghề, theo công việc</t>
  </si>
  <si>
    <t>Phụ cấp thâm niên vượt khung; phụ cấp thâm niên nghề</t>
  </si>
  <si>
    <t>Phụ cấp khác</t>
  </si>
  <si>
    <t>Học bổng học sinh, sinh viên</t>
  </si>
  <si>
    <t>Hỗ trợ đối tượng chính sách chi phí học tập</t>
  </si>
  <si>
    <t>Các khoản đóng góp</t>
  </si>
  <si>
    <t>Bảo hiểm xã hội</t>
  </si>
  <si>
    <t>Kinh phí công đoàn</t>
  </si>
  <si>
    <t>Bảo hiểm thất nghiệp</t>
  </si>
  <si>
    <t>Các khoản thanh toán khác cho cá nhân</t>
  </si>
  <si>
    <t>Chi thu nhập tăng thêm theo cơ chế khoán, tự chủ</t>
  </si>
  <si>
    <t>Thanh toán dịch vụ công cộng</t>
  </si>
  <si>
    <t>Tiền điện</t>
  </si>
  <si>
    <t xml:space="preserve">Tiền nước </t>
  </si>
  <si>
    <t>Vật tư văn phòng</t>
  </si>
  <si>
    <t>văn phòng phẩm</t>
  </si>
  <si>
    <t>Mua sắm công cụ dụng cụ văn phòng</t>
  </si>
  <si>
    <t>Vật tư văn phòng khác</t>
  </si>
  <si>
    <t>Thông tin, tuyên truyền, liên lạc</t>
  </si>
  <si>
    <t>Cước phí điện thoại (không bao gồm khoán điện thoại); thuê bao đường điện thoại; fax</t>
  </si>
  <si>
    <t>Thuê bao kênh vệ tinh; thuê bao cáp truyền hình; cước phí Internet; thuê đường truyền mạng</t>
  </si>
  <si>
    <t>Tuyên truyền, quảng cáo</t>
  </si>
  <si>
    <t>Phim ảnh; ấn phẩm truyền thông; sách, báo, tạp chí thư viện</t>
  </si>
  <si>
    <t>Khoán điện thoại</t>
  </si>
  <si>
    <t>Công tác phí</t>
  </si>
  <si>
    <t>Khoán công tác phí</t>
  </si>
  <si>
    <t>Chi phí thuê mướn</t>
  </si>
  <si>
    <t>Thuê lao động trong nước</t>
  </si>
  <si>
    <t>Chi phí thuê mướn khác</t>
  </si>
  <si>
    <t>Sửa chữa, duy tu tài sản phục vụ công tác chuyên môn và các công trình cơ sở hạ tầng</t>
  </si>
  <si>
    <t>Nhà cửa</t>
  </si>
  <si>
    <t>Các thiết bị công nghệ thông tin</t>
  </si>
  <si>
    <t>Mua sắm tài sản phục vụ công tác chuyên môn</t>
  </si>
  <si>
    <t>Chi phí nghiệp vụ chuyên môn của từng ngành</t>
  </si>
  <si>
    <t>Chi mua hàng hóa, vật tư</t>
  </si>
  <si>
    <t>Đồng phục, trang phục; bảo hộ lao động</t>
  </si>
  <si>
    <t>Chi lập các quỹ của đơn vị thực hiện khoán chi và đơn vị sự nghiệp có thu theo chế độ quy định</t>
  </si>
  <si>
    <t>Chi lập Quỹ phúc lợi</t>
  </si>
  <si>
    <t>Chi lập Quỹ phát triển hoạt động sự nghiệp</t>
  </si>
  <si>
    <t>Chi hỗ trợ và giải quyết việc làm</t>
  </si>
  <si>
    <t>6051</t>
  </si>
  <si>
    <t>6101</t>
  </si>
  <si>
    <t>6112</t>
  </si>
  <si>
    <t>6113</t>
  </si>
  <si>
    <t>6115</t>
  </si>
  <si>
    <t>6301</t>
  </si>
  <si>
    <t>6302</t>
  </si>
  <si>
    <t>6303</t>
  </si>
  <si>
    <t>6304</t>
  </si>
  <si>
    <t>Nguồn 12</t>
  </si>
  <si>
    <t>Trường THCS Đa Phước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</si>
</sst>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3" fontId="0" fillId="0" borderId="0" xfId="0" applyNumberFormat="1"/>
    <xf numFmtId="3" fontId="3" fillId="2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4" fillId="0" borderId="0" xfId="1" applyNumberFormat="1" applyFont="1"/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3" fontId="3" fillId="5" borderId="1" xfId="0" applyNumberFormat="1" applyFont="1" applyFill="1" applyBorder="1" applyAlignment="1">
      <alignment horizontal="right" vertical="center" wrapText="1"/>
    </xf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quotePrefix="1" applyFont="1" applyBorder="1" applyAlignment="1">
      <alignment horizontal="left" vertical="center" wrapText="1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quotePrefix="1" applyFont="1" applyBorder="1" applyAlignment="1">
      <alignment horizontal="left" vertical="center" wrapText="1"/>
    </xf>
    <xf numFmtId="3" fontId="2" fillId="0" borderId="0" xfId="0" applyNumberFormat="1" applyFont="1"/>
    <xf numFmtId="3" fontId="9" fillId="3" borderId="1" xfId="2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wrapText="1"/>
    </xf>
    <xf numFmtId="0" fontId="12" fillId="0" borderId="0" xfId="0" applyFont="1"/>
    <xf numFmtId="0" fontId="4" fillId="5" borderId="1" xfId="0" applyFont="1" applyFill="1" applyBorder="1" applyAlignment="1">
      <alignment vertical="center" wrapText="1"/>
    </xf>
    <xf numFmtId="3" fontId="8" fillId="4" borderId="1" xfId="1" applyNumberFormat="1" applyFont="1" applyFill="1" applyBorder="1" applyAlignment="1">
      <alignment horizontal="left" vertical="center" wrapText="1"/>
    </xf>
    <xf numFmtId="3" fontId="9" fillId="4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3" fontId="9" fillId="4" borderId="1" xfId="1" applyNumberFormat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>
      <alignment horizontal="left" vertical="center" wrapText="1"/>
    </xf>
    <xf numFmtId="3" fontId="9" fillId="4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3" fontId="9" fillId="4" borderId="1" xfId="1" applyNumberFormat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>
      <alignment horizontal="left" vertical="center" wrapText="1"/>
    </xf>
    <xf numFmtId="3" fontId="9" fillId="4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3" fontId="9" fillId="4" borderId="1" xfId="1" applyNumberFormat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>
      <alignment horizontal="left" vertical="center" wrapText="1"/>
    </xf>
    <xf numFmtId="3" fontId="9" fillId="4" borderId="1" xfId="1" applyNumberFormat="1" applyFont="1" applyFill="1" applyBorder="1" applyAlignment="1">
      <alignment horizontal="left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right" vertical="center" shrinkToFit="1"/>
    </xf>
    <xf numFmtId="3" fontId="6" fillId="3" borderId="1" xfId="1" applyNumberFormat="1" applyFont="1" applyFill="1" applyBorder="1" applyAlignment="1">
      <alignment horizontal="right" vertical="center" shrinkToFit="1"/>
    </xf>
    <xf numFmtId="3" fontId="8" fillId="4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3" fontId="9" fillId="4" borderId="1" xfId="1" applyNumberFormat="1" applyFont="1" applyFill="1" applyBorder="1" applyAlignment="1">
      <alignment horizontal="left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right" vertical="center" shrinkToFit="1"/>
    </xf>
    <xf numFmtId="3" fontId="6" fillId="3" borderId="1" xfId="1" applyNumberFormat="1" applyFont="1" applyFill="1" applyBorder="1" applyAlignment="1">
      <alignment horizontal="right" vertical="center" shrinkToFit="1"/>
    </xf>
    <xf numFmtId="3" fontId="9" fillId="3" borderId="1" xfId="2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3" fontId="13" fillId="6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abSelected="1" zoomScale="80" zoomScaleNormal="80" workbookViewId="0">
      <selection activeCell="C2" sqref="C2"/>
    </sheetView>
  </sheetViews>
  <sheetFormatPr defaultRowHeight="14.5" x14ac:dyDescent="0.35"/>
  <cols>
    <col min="2" max="2" width="31.6328125" customWidth="1"/>
    <col min="3" max="4" width="16.6328125" style="10" customWidth="1"/>
    <col min="5" max="7" width="16.26953125" style="10" customWidth="1"/>
    <col min="9" max="9" width="31.54296875" customWidth="1"/>
  </cols>
  <sheetData>
    <row r="1" spans="1:9" ht="15.5" x14ac:dyDescent="0.35">
      <c r="A1" s="2" t="s">
        <v>55</v>
      </c>
      <c r="C1"/>
      <c r="D1"/>
      <c r="E1"/>
      <c r="F1"/>
      <c r="G1"/>
    </row>
    <row r="2" spans="1:9" ht="15" x14ac:dyDescent="0.35">
      <c r="A2" s="1" t="s">
        <v>56</v>
      </c>
      <c r="B2" s="3" t="s">
        <v>153</v>
      </c>
      <c r="C2"/>
      <c r="D2"/>
      <c r="E2"/>
      <c r="F2"/>
      <c r="G2"/>
    </row>
    <row r="3" spans="1:9" ht="15" x14ac:dyDescent="0.35">
      <c r="A3" s="1" t="s">
        <v>57</v>
      </c>
      <c r="B3" s="3">
        <v>622</v>
      </c>
      <c r="C3"/>
      <c r="D3"/>
      <c r="E3"/>
      <c r="F3"/>
      <c r="G3"/>
    </row>
    <row r="4" spans="1:9" ht="15" x14ac:dyDescent="0.35">
      <c r="A4" s="1"/>
      <c r="C4"/>
      <c r="D4"/>
      <c r="E4"/>
      <c r="F4"/>
      <c r="G4"/>
    </row>
    <row r="5" spans="1:9" ht="15.5" x14ac:dyDescent="0.35">
      <c r="A5" s="77" t="s">
        <v>61</v>
      </c>
      <c r="B5" s="77"/>
      <c r="C5" s="77"/>
      <c r="D5" s="77"/>
      <c r="E5" s="77"/>
      <c r="F5" s="77"/>
      <c r="G5" s="77"/>
    </row>
    <row r="6" spans="1:9" ht="15.5" x14ac:dyDescent="0.35">
      <c r="A6" s="78" t="s">
        <v>60</v>
      </c>
      <c r="B6" s="78"/>
      <c r="C6" s="78"/>
      <c r="D6" s="78"/>
      <c r="E6" s="78"/>
      <c r="F6" s="78"/>
      <c r="G6" s="78"/>
    </row>
    <row r="7" spans="1:9" ht="15.5" x14ac:dyDescent="0.35">
      <c r="A7" s="79" t="s">
        <v>58</v>
      </c>
      <c r="B7" s="79"/>
      <c r="C7" s="79"/>
      <c r="D7" s="79"/>
      <c r="E7" s="79"/>
      <c r="F7" s="79"/>
      <c r="G7" s="79"/>
    </row>
    <row r="8" spans="1:9" ht="15.5" x14ac:dyDescent="0.35">
      <c r="C8"/>
      <c r="D8"/>
      <c r="E8"/>
      <c r="F8" s="2" t="s">
        <v>59</v>
      </c>
      <c r="G8"/>
    </row>
    <row r="9" spans="1:9" x14ac:dyDescent="0.35">
      <c r="C9"/>
      <c r="D9"/>
      <c r="E9"/>
      <c r="F9"/>
      <c r="G9"/>
    </row>
    <row r="10" spans="1:9" ht="29" customHeight="1" x14ac:dyDescent="0.35">
      <c r="A10" s="80" t="s">
        <v>0</v>
      </c>
      <c r="B10" s="80" t="s">
        <v>1</v>
      </c>
      <c r="C10" s="80" t="s">
        <v>2</v>
      </c>
      <c r="D10" s="80" t="s">
        <v>3</v>
      </c>
      <c r="E10" s="80" t="s">
        <v>4</v>
      </c>
      <c r="F10" s="80"/>
      <c r="G10" s="80"/>
    </row>
    <row r="11" spans="1:9" ht="29" customHeight="1" x14ac:dyDescent="0.35">
      <c r="A11" s="80"/>
      <c r="B11" s="80"/>
      <c r="C11" s="80"/>
      <c r="D11" s="80"/>
      <c r="E11" s="4" t="s">
        <v>5</v>
      </c>
      <c r="F11" s="4" t="s">
        <v>6</v>
      </c>
      <c r="G11" s="4" t="s">
        <v>7</v>
      </c>
      <c r="I11" s="81"/>
    </row>
    <row r="12" spans="1:9" ht="29" customHeight="1" x14ac:dyDescent="0.35">
      <c r="A12" s="70" t="s">
        <v>8</v>
      </c>
      <c r="B12" s="48" t="s">
        <v>9</v>
      </c>
      <c r="C12" s="35"/>
      <c r="D12" s="35"/>
      <c r="E12" s="35"/>
      <c r="F12" s="35"/>
      <c r="G12" s="35"/>
      <c r="I12" s="81"/>
    </row>
    <row r="13" spans="1:9" ht="29" customHeight="1" x14ac:dyDescent="0.35">
      <c r="A13" s="5" t="s">
        <v>10</v>
      </c>
      <c r="B13" s="6" t="s">
        <v>11</v>
      </c>
      <c r="C13" s="9">
        <f>C14+C24</f>
        <v>4845440647</v>
      </c>
      <c r="D13" s="9">
        <f t="shared" ref="D13:D23" si="0">C13</f>
        <v>4845440647</v>
      </c>
      <c r="E13" s="9"/>
      <c r="F13" s="9"/>
      <c r="G13" s="9"/>
    </row>
    <row r="14" spans="1:9" ht="29" customHeight="1" x14ac:dyDescent="0.35">
      <c r="A14" s="5">
        <v>1</v>
      </c>
      <c r="B14" s="6" t="s">
        <v>12</v>
      </c>
      <c r="C14" s="9">
        <f>C15+C19</f>
        <v>5000000</v>
      </c>
      <c r="D14" s="9">
        <f t="shared" si="0"/>
        <v>5000000</v>
      </c>
      <c r="E14" s="9"/>
      <c r="F14" s="9"/>
      <c r="G14" s="9"/>
    </row>
    <row r="15" spans="1:9" ht="29" customHeight="1" x14ac:dyDescent="0.35">
      <c r="A15" s="5" t="s">
        <v>13</v>
      </c>
      <c r="B15" s="6" t="s">
        <v>14</v>
      </c>
      <c r="C15" s="9"/>
      <c r="D15" s="9">
        <f t="shared" si="0"/>
        <v>0</v>
      </c>
      <c r="E15" s="9"/>
      <c r="F15" s="9"/>
      <c r="G15" s="9"/>
    </row>
    <row r="16" spans="1:9" ht="29" hidden="1" customHeight="1" x14ac:dyDescent="0.35">
      <c r="A16" s="5">
        <v>1</v>
      </c>
      <c r="B16" s="6" t="s">
        <v>15</v>
      </c>
      <c r="C16" s="9"/>
      <c r="D16" s="9">
        <f t="shared" si="0"/>
        <v>0</v>
      </c>
      <c r="E16" s="9"/>
      <c r="F16" s="9"/>
      <c r="G16" s="9"/>
    </row>
    <row r="17" spans="1:7" ht="29" hidden="1" customHeight="1" x14ac:dyDescent="0.35">
      <c r="A17" s="5"/>
      <c r="B17" s="6" t="s">
        <v>16</v>
      </c>
      <c r="C17" s="9"/>
      <c r="D17" s="9">
        <f t="shared" si="0"/>
        <v>0</v>
      </c>
      <c r="E17" s="9"/>
      <c r="F17" s="9"/>
      <c r="G17" s="9"/>
    </row>
    <row r="18" spans="1:7" ht="29" hidden="1" customHeight="1" x14ac:dyDescent="0.35">
      <c r="A18" s="5"/>
      <c r="B18" s="6" t="s">
        <v>17</v>
      </c>
      <c r="C18" s="9"/>
      <c r="D18" s="9">
        <f t="shared" si="0"/>
        <v>0</v>
      </c>
      <c r="E18" s="9"/>
      <c r="F18" s="9"/>
      <c r="G18" s="9"/>
    </row>
    <row r="19" spans="1:7" ht="29" customHeight="1" x14ac:dyDescent="0.35">
      <c r="A19" s="5" t="s">
        <v>18</v>
      </c>
      <c r="B19" s="6" t="s">
        <v>19</v>
      </c>
      <c r="C19" s="9">
        <f>C20</f>
        <v>5000000</v>
      </c>
      <c r="D19" s="9">
        <f t="shared" si="0"/>
        <v>5000000</v>
      </c>
      <c r="E19" s="9"/>
      <c r="F19" s="9"/>
      <c r="G19" s="9"/>
    </row>
    <row r="20" spans="1:7" ht="29" customHeight="1" x14ac:dyDescent="0.35">
      <c r="A20" s="5"/>
      <c r="B20" s="6" t="s">
        <v>62</v>
      </c>
      <c r="C20" s="9">
        <v>5000000</v>
      </c>
      <c r="D20" s="9">
        <f t="shared" si="0"/>
        <v>5000000</v>
      </c>
      <c r="E20" s="9"/>
      <c r="F20" s="9"/>
      <c r="G20" s="9"/>
    </row>
    <row r="21" spans="1:7" ht="29" hidden="1" customHeight="1" x14ac:dyDescent="0.35">
      <c r="A21" s="5"/>
      <c r="B21" s="6" t="s">
        <v>21</v>
      </c>
      <c r="C21" s="9"/>
      <c r="D21" s="9">
        <f t="shared" si="0"/>
        <v>0</v>
      </c>
      <c r="E21" s="9"/>
      <c r="F21" s="9"/>
      <c r="G21" s="9"/>
    </row>
    <row r="22" spans="1:7" ht="29" hidden="1" customHeight="1" x14ac:dyDescent="0.35">
      <c r="A22" s="5"/>
      <c r="B22" s="6" t="s">
        <v>17</v>
      </c>
      <c r="C22" s="9"/>
      <c r="D22" s="9">
        <f t="shared" si="0"/>
        <v>0</v>
      </c>
      <c r="E22" s="9"/>
      <c r="F22" s="9"/>
      <c r="G22" s="9"/>
    </row>
    <row r="23" spans="1:7" ht="29" customHeight="1" x14ac:dyDescent="0.35">
      <c r="A23" s="5">
        <v>2</v>
      </c>
      <c r="B23" s="6" t="s">
        <v>22</v>
      </c>
      <c r="C23" s="9"/>
      <c r="D23" s="9">
        <f t="shared" si="0"/>
        <v>0</v>
      </c>
      <c r="E23" s="9"/>
      <c r="F23" s="9"/>
      <c r="G23" s="9"/>
    </row>
    <row r="24" spans="1:7" ht="29" customHeight="1" x14ac:dyDescent="0.35">
      <c r="A24" s="4">
        <v>3</v>
      </c>
      <c r="B24" s="31" t="s">
        <v>23</v>
      </c>
      <c r="C24" s="32">
        <f>C25+C26+C37+C46</f>
        <v>4840440647</v>
      </c>
      <c r="D24" s="32">
        <f>C24</f>
        <v>4840440647</v>
      </c>
      <c r="E24" s="9"/>
      <c r="F24" s="9"/>
      <c r="G24" s="9"/>
    </row>
    <row r="25" spans="1:7" ht="29" customHeight="1" x14ac:dyDescent="0.35">
      <c r="A25" s="4" t="s">
        <v>53</v>
      </c>
      <c r="B25" s="13" t="s">
        <v>63</v>
      </c>
      <c r="C25" s="12">
        <v>1320009950</v>
      </c>
      <c r="D25" s="12">
        <f>C25</f>
        <v>1320009950</v>
      </c>
      <c r="E25" s="9"/>
      <c r="F25" s="9"/>
      <c r="G25" s="9"/>
    </row>
    <row r="26" spans="1:7" ht="29" customHeight="1" x14ac:dyDescent="0.35">
      <c r="A26" s="4" t="s">
        <v>54</v>
      </c>
      <c r="B26" s="13" t="s">
        <v>64</v>
      </c>
      <c r="C26" s="14">
        <f>SUM(C27:C36)</f>
        <v>2225509388</v>
      </c>
      <c r="D26" s="14">
        <f>C26</f>
        <v>2225509388</v>
      </c>
      <c r="E26" s="9"/>
      <c r="F26" s="9"/>
      <c r="G26" s="9"/>
    </row>
    <row r="27" spans="1:7" ht="29" customHeight="1" x14ac:dyDescent="0.35">
      <c r="A27" s="5"/>
      <c r="B27" s="15" t="s">
        <v>68</v>
      </c>
      <c r="C27" s="21">
        <v>1040054115</v>
      </c>
      <c r="D27" s="73">
        <f t="shared" ref="D27:D86" si="1">C27</f>
        <v>1040054115</v>
      </c>
      <c r="E27" s="9"/>
      <c r="F27" s="9"/>
      <c r="G27" s="9"/>
    </row>
    <row r="28" spans="1:7" ht="29" customHeight="1" x14ac:dyDescent="0.35">
      <c r="A28" s="5"/>
      <c r="B28" s="16" t="s">
        <v>69</v>
      </c>
      <c r="C28" s="22">
        <v>176382950</v>
      </c>
      <c r="D28" s="73">
        <f t="shared" si="1"/>
        <v>176382950</v>
      </c>
      <c r="E28" s="9"/>
      <c r="F28" s="9"/>
      <c r="G28" s="9"/>
    </row>
    <row r="29" spans="1:7" ht="29" customHeight="1" x14ac:dyDescent="0.35">
      <c r="A29" s="5"/>
      <c r="B29" s="17" t="s">
        <v>70</v>
      </c>
      <c r="C29" s="23">
        <v>269185000</v>
      </c>
      <c r="D29" s="73">
        <f t="shared" si="1"/>
        <v>269185000</v>
      </c>
      <c r="E29" s="9"/>
      <c r="F29" s="9"/>
      <c r="G29" s="9"/>
    </row>
    <row r="30" spans="1:7" ht="29" customHeight="1" x14ac:dyDescent="0.35">
      <c r="A30" s="5"/>
      <c r="B30" s="17" t="s">
        <v>71</v>
      </c>
      <c r="C30" s="24">
        <v>249112640</v>
      </c>
      <c r="D30" s="73">
        <f t="shared" si="1"/>
        <v>249112640</v>
      </c>
      <c r="E30" s="9"/>
      <c r="F30" s="9"/>
      <c r="G30" s="9"/>
    </row>
    <row r="31" spans="1:7" ht="29" customHeight="1" x14ac:dyDescent="0.35">
      <c r="A31" s="5"/>
      <c r="B31" s="18" t="s">
        <v>72</v>
      </c>
      <c r="C31" s="25">
        <v>86714250</v>
      </c>
      <c r="D31" s="73">
        <f t="shared" si="1"/>
        <v>86714250</v>
      </c>
      <c r="E31" s="9"/>
      <c r="F31" s="9"/>
      <c r="G31" s="9"/>
    </row>
    <row r="32" spans="1:7" ht="29" customHeight="1" x14ac:dyDescent="0.35">
      <c r="A32" s="5"/>
      <c r="B32" s="18" t="s">
        <v>73</v>
      </c>
      <c r="C32" s="26">
        <v>28400000</v>
      </c>
      <c r="D32" s="73">
        <f t="shared" si="1"/>
        <v>28400000</v>
      </c>
      <c r="E32" s="9"/>
      <c r="F32" s="9"/>
      <c r="G32" s="9"/>
    </row>
    <row r="33" spans="1:7" ht="29" customHeight="1" x14ac:dyDescent="0.35">
      <c r="A33" s="5"/>
      <c r="B33" s="19" t="s">
        <v>74</v>
      </c>
      <c r="C33" s="27">
        <v>7100000</v>
      </c>
      <c r="D33" s="73">
        <f t="shared" si="1"/>
        <v>7100000</v>
      </c>
      <c r="E33" s="9"/>
      <c r="F33" s="9"/>
      <c r="G33" s="9"/>
    </row>
    <row r="34" spans="1:7" ht="29" customHeight="1" x14ac:dyDescent="0.35">
      <c r="A34" s="5"/>
      <c r="B34" s="19" t="s">
        <v>75</v>
      </c>
      <c r="C34" s="28">
        <v>8333333</v>
      </c>
      <c r="D34" s="73">
        <f t="shared" si="1"/>
        <v>8333333</v>
      </c>
      <c r="E34" s="9"/>
      <c r="F34" s="9"/>
      <c r="G34" s="9"/>
    </row>
    <row r="35" spans="1:7" ht="29" customHeight="1" x14ac:dyDescent="0.35">
      <c r="A35" s="5"/>
      <c r="B35" s="20" t="s">
        <v>76</v>
      </c>
      <c r="C35" s="29">
        <v>221827100</v>
      </c>
      <c r="D35" s="73">
        <f t="shared" si="1"/>
        <v>221827100</v>
      </c>
      <c r="E35" s="9"/>
      <c r="F35" s="9"/>
      <c r="G35" s="9"/>
    </row>
    <row r="36" spans="1:7" ht="29" customHeight="1" x14ac:dyDescent="0.35">
      <c r="A36" s="5"/>
      <c r="B36" s="20" t="s">
        <v>77</v>
      </c>
      <c r="C36" s="30">
        <v>138400000</v>
      </c>
      <c r="D36" s="73">
        <f t="shared" si="1"/>
        <v>138400000</v>
      </c>
      <c r="E36" s="9"/>
      <c r="F36" s="9"/>
      <c r="G36" s="9"/>
    </row>
    <row r="37" spans="1:7" ht="29" customHeight="1" x14ac:dyDescent="0.35">
      <c r="A37" s="4" t="s">
        <v>65</v>
      </c>
      <c r="B37" s="13" t="s">
        <v>92</v>
      </c>
      <c r="C37" s="14">
        <f>SUM(C38:C45)</f>
        <v>996995936</v>
      </c>
      <c r="D37" s="14">
        <f t="shared" si="1"/>
        <v>996995936</v>
      </c>
      <c r="E37" s="9"/>
      <c r="F37" s="9"/>
      <c r="G37" s="9"/>
    </row>
    <row r="38" spans="1:7" ht="29" customHeight="1" x14ac:dyDescent="0.35">
      <c r="A38" s="5"/>
      <c r="B38" s="38" t="s">
        <v>80</v>
      </c>
      <c r="C38" s="9">
        <v>137502000</v>
      </c>
      <c r="D38" s="9">
        <f t="shared" si="1"/>
        <v>137502000</v>
      </c>
      <c r="E38" s="9"/>
      <c r="F38" s="9"/>
      <c r="G38" s="9"/>
    </row>
    <row r="39" spans="1:7" ht="29" customHeight="1" x14ac:dyDescent="0.35">
      <c r="A39" s="5"/>
      <c r="B39" s="38" t="s">
        <v>81</v>
      </c>
      <c r="C39" s="9">
        <v>102853041</v>
      </c>
      <c r="D39" s="9">
        <f t="shared" si="1"/>
        <v>102853041</v>
      </c>
      <c r="E39" s="9"/>
      <c r="F39" s="9"/>
      <c r="G39" s="9"/>
    </row>
    <row r="40" spans="1:7" ht="29" customHeight="1" x14ac:dyDescent="0.35">
      <c r="A40" s="5"/>
      <c r="B40" s="39" t="s">
        <v>82</v>
      </c>
      <c r="C40" s="9">
        <v>408560650</v>
      </c>
      <c r="D40" s="9">
        <f t="shared" si="1"/>
        <v>408560650</v>
      </c>
      <c r="E40" s="9"/>
      <c r="F40" s="9"/>
      <c r="G40" s="9"/>
    </row>
    <row r="41" spans="1:7" ht="29" customHeight="1" x14ac:dyDescent="0.35">
      <c r="A41" s="5"/>
      <c r="B41" s="39" t="s">
        <v>83</v>
      </c>
      <c r="C41" s="9">
        <v>56716457</v>
      </c>
      <c r="D41" s="9">
        <f t="shared" si="1"/>
        <v>56716457</v>
      </c>
      <c r="E41" s="9"/>
      <c r="F41" s="9"/>
      <c r="G41" s="9"/>
    </row>
    <row r="42" spans="1:7" ht="29" customHeight="1" x14ac:dyDescent="0.35">
      <c r="A42" s="5"/>
      <c r="B42" s="39" t="s">
        <v>84</v>
      </c>
      <c r="C42" s="9">
        <v>33800000</v>
      </c>
      <c r="D42" s="9">
        <f t="shared" si="1"/>
        <v>33800000</v>
      </c>
      <c r="E42" s="9"/>
      <c r="F42" s="9"/>
      <c r="G42" s="9"/>
    </row>
    <row r="43" spans="1:7" ht="29" customHeight="1" x14ac:dyDescent="0.35">
      <c r="A43" s="5"/>
      <c r="B43" s="40" t="s">
        <v>85</v>
      </c>
      <c r="C43" s="9">
        <v>111036420</v>
      </c>
      <c r="D43" s="9">
        <f t="shared" si="1"/>
        <v>111036420</v>
      </c>
      <c r="E43" s="9"/>
      <c r="F43" s="9"/>
      <c r="G43" s="9"/>
    </row>
    <row r="44" spans="1:7" ht="29" customHeight="1" x14ac:dyDescent="0.35">
      <c r="A44" s="5"/>
      <c r="B44" s="40" t="s">
        <v>86</v>
      </c>
      <c r="C44" s="9">
        <v>103223768</v>
      </c>
      <c r="D44" s="9">
        <f t="shared" si="1"/>
        <v>103223768</v>
      </c>
      <c r="E44" s="9"/>
      <c r="F44" s="9"/>
      <c r="G44" s="9"/>
    </row>
    <row r="45" spans="1:7" ht="29" customHeight="1" x14ac:dyDescent="0.35">
      <c r="A45" s="5"/>
      <c r="B45" s="40" t="s">
        <v>87</v>
      </c>
      <c r="C45" s="9">
        <v>43303600</v>
      </c>
      <c r="D45" s="9">
        <f t="shared" si="1"/>
        <v>43303600</v>
      </c>
      <c r="E45" s="9"/>
      <c r="F45" s="9"/>
      <c r="G45" s="9"/>
    </row>
    <row r="46" spans="1:7" ht="29" customHeight="1" x14ac:dyDescent="0.35">
      <c r="A46" s="4" t="s">
        <v>66</v>
      </c>
      <c r="B46" s="13" t="s">
        <v>67</v>
      </c>
      <c r="C46" s="14">
        <f>SUM(C47:C48)</f>
        <v>297925373</v>
      </c>
      <c r="D46" s="14">
        <f t="shared" si="1"/>
        <v>297925373</v>
      </c>
      <c r="E46" s="9"/>
      <c r="F46" s="9"/>
      <c r="G46" s="9"/>
    </row>
    <row r="47" spans="1:7" ht="29" customHeight="1" x14ac:dyDescent="0.35">
      <c r="A47" s="5"/>
      <c r="B47" s="6" t="s">
        <v>78</v>
      </c>
      <c r="C47" s="36">
        <v>2762889</v>
      </c>
      <c r="D47" s="73">
        <f t="shared" si="1"/>
        <v>2762889</v>
      </c>
      <c r="E47" s="9"/>
      <c r="F47" s="9"/>
      <c r="G47" s="9"/>
    </row>
    <row r="48" spans="1:7" ht="29" customHeight="1" x14ac:dyDescent="0.35">
      <c r="A48" s="5"/>
      <c r="B48" s="6" t="s">
        <v>79</v>
      </c>
      <c r="C48" s="37">
        <v>295162484</v>
      </c>
      <c r="D48" s="73">
        <f t="shared" si="1"/>
        <v>295162484</v>
      </c>
      <c r="E48" s="9"/>
      <c r="F48" s="9"/>
      <c r="G48" s="9"/>
    </row>
    <row r="49" spans="1:7" ht="29" customHeight="1" x14ac:dyDescent="0.35">
      <c r="A49" s="5" t="s">
        <v>24</v>
      </c>
      <c r="B49" s="6" t="s">
        <v>25</v>
      </c>
      <c r="C49" s="9"/>
      <c r="D49" s="9">
        <f t="shared" si="1"/>
        <v>0</v>
      </c>
      <c r="E49" s="9"/>
      <c r="F49" s="9"/>
      <c r="G49" s="9"/>
    </row>
    <row r="50" spans="1:7" ht="29" customHeight="1" x14ac:dyDescent="0.35">
      <c r="A50" s="5">
        <v>1</v>
      </c>
      <c r="B50" s="6" t="s">
        <v>26</v>
      </c>
      <c r="C50" s="9">
        <v>2403900</v>
      </c>
      <c r="D50" s="9">
        <f t="shared" si="1"/>
        <v>2403900</v>
      </c>
      <c r="E50" s="9"/>
      <c r="F50" s="9"/>
      <c r="G50" s="9"/>
    </row>
    <row r="51" spans="1:7" ht="29" customHeight="1" x14ac:dyDescent="0.35">
      <c r="A51" s="4">
        <v>6500</v>
      </c>
      <c r="B51" s="13" t="s">
        <v>117</v>
      </c>
      <c r="C51" s="14">
        <v>3900</v>
      </c>
      <c r="D51" s="14">
        <f t="shared" si="1"/>
        <v>3900</v>
      </c>
      <c r="E51" s="9"/>
      <c r="F51" s="9"/>
      <c r="G51" s="9"/>
    </row>
    <row r="52" spans="1:7" ht="29" customHeight="1" x14ac:dyDescent="0.35">
      <c r="A52" s="5">
        <v>6599</v>
      </c>
      <c r="B52" s="6" t="s">
        <v>120</v>
      </c>
      <c r="C52" s="9">
        <v>3900</v>
      </c>
      <c r="D52" s="9">
        <f t="shared" si="1"/>
        <v>3900</v>
      </c>
      <c r="E52" s="9"/>
      <c r="F52" s="9"/>
      <c r="G52" s="9"/>
    </row>
    <row r="53" spans="1:7" ht="29" customHeight="1" x14ac:dyDescent="0.35">
      <c r="A53" s="67">
        <v>6600</v>
      </c>
      <c r="B53" s="66" t="s">
        <v>121</v>
      </c>
      <c r="C53" s="14">
        <v>2400000</v>
      </c>
      <c r="D53" s="14">
        <f t="shared" si="1"/>
        <v>2400000</v>
      </c>
      <c r="E53" s="9"/>
      <c r="F53" s="9"/>
      <c r="G53" s="9"/>
    </row>
    <row r="54" spans="1:7" ht="29" customHeight="1" x14ac:dyDescent="0.35">
      <c r="A54" s="69">
        <v>6606</v>
      </c>
      <c r="B54" s="68" t="s">
        <v>124</v>
      </c>
      <c r="C54" s="9">
        <v>2400000</v>
      </c>
      <c r="D54" s="9">
        <f t="shared" si="1"/>
        <v>2400000</v>
      </c>
      <c r="E54" s="9"/>
      <c r="F54" s="9"/>
      <c r="G54" s="9"/>
    </row>
    <row r="55" spans="1:7" ht="29" customHeight="1" x14ac:dyDescent="0.35">
      <c r="A55" s="5" t="s">
        <v>13</v>
      </c>
      <c r="B55" s="6" t="s">
        <v>27</v>
      </c>
      <c r="C55" s="9"/>
      <c r="D55" s="9">
        <f t="shared" si="1"/>
        <v>0</v>
      </c>
      <c r="E55" s="9"/>
      <c r="F55" s="9"/>
      <c r="G55" s="9"/>
    </row>
    <row r="56" spans="1:7" ht="29" customHeight="1" x14ac:dyDescent="0.35">
      <c r="A56" s="5" t="s">
        <v>28</v>
      </c>
      <c r="B56" s="6" t="s">
        <v>29</v>
      </c>
      <c r="C56" s="9"/>
      <c r="D56" s="9">
        <f t="shared" si="1"/>
        <v>0</v>
      </c>
      <c r="E56" s="9"/>
      <c r="F56" s="9"/>
      <c r="G56" s="9"/>
    </row>
    <row r="57" spans="1:7" ht="29" customHeight="1" x14ac:dyDescent="0.35">
      <c r="A57" s="5" t="s">
        <v>30</v>
      </c>
      <c r="B57" s="6" t="s">
        <v>31</v>
      </c>
      <c r="C57" s="9"/>
      <c r="D57" s="9">
        <f t="shared" si="1"/>
        <v>0</v>
      </c>
      <c r="E57" s="9"/>
      <c r="F57" s="9"/>
      <c r="G57" s="9"/>
    </row>
    <row r="58" spans="1:7" ht="29" customHeight="1" x14ac:dyDescent="0.35">
      <c r="A58" s="5" t="s">
        <v>18</v>
      </c>
      <c r="B58" s="6" t="s">
        <v>32</v>
      </c>
      <c r="C58" s="9"/>
      <c r="D58" s="9">
        <f t="shared" si="1"/>
        <v>0</v>
      </c>
      <c r="E58" s="9"/>
      <c r="F58" s="9"/>
      <c r="G58" s="9"/>
    </row>
    <row r="59" spans="1:7" ht="29" customHeight="1" x14ac:dyDescent="0.35">
      <c r="A59" s="5" t="s">
        <v>28</v>
      </c>
      <c r="B59" s="6" t="s">
        <v>33</v>
      </c>
      <c r="C59" s="9"/>
      <c r="D59" s="9">
        <f t="shared" si="1"/>
        <v>0</v>
      </c>
      <c r="E59" s="9"/>
      <c r="F59" s="9"/>
      <c r="G59" s="9"/>
    </row>
    <row r="60" spans="1:7" ht="29" customHeight="1" x14ac:dyDescent="0.35">
      <c r="A60" s="5" t="s">
        <v>30</v>
      </c>
      <c r="B60" s="6" t="s">
        <v>34</v>
      </c>
      <c r="C60" s="9"/>
      <c r="D60" s="9">
        <f t="shared" si="1"/>
        <v>0</v>
      </c>
      <c r="E60" s="9"/>
      <c r="F60" s="9"/>
      <c r="G60" s="9"/>
    </row>
    <row r="61" spans="1:7" ht="29" customHeight="1" x14ac:dyDescent="0.35">
      <c r="A61" s="5">
        <v>2</v>
      </c>
      <c r="B61" s="6" t="s">
        <v>35</v>
      </c>
      <c r="C61" s="9"/>
      <c r="D61" s="9">
        <f t="shared" si="1"/>
        <v>0</v>
      </c>
      <c r="E61" s="9"/>
      <c r="F61" s="9"/>
      <c r="G61" s="9"/>
    </row>
    <row r="62" spans="1:7" s="34" customFormat="1" ht="29" customHeight="1" x14ac:dyDescent="0.35">
      <c r="A62" s="4">
        <v>3</v>
      </c>
      <c r="B62" s="31" t="s">
        <v>36</v>
      </c>
      <c r="C62" s="32">
        <f>C63+C64+C75+C84</f>
        <v>3743467273</v>
      </c>
      <c r="D62" s="32">
        <f t="shared" si="1"/>
        <v>3743467273</v>
      </c>
      <c r="E62" s="14"/>
      <c r="F62" s="14"/>
      <c r="G62" s="14"/>
    </row>
    <row r="63" spans="1:7" s="34" customFormat="1" ht="29" customHeight="1" x14ac:dyDescent="0.35">
      <c r="A63" s="4" t="s">
        <v>53</v>
      </c>
      <c r="B63" s="13" t="s">
        <v>88</v>
      </c>
      <c r="C63" s="14">
        <v>599086177</v>
      </c>
      <c r="D63" s="14">
        <f t="shared" si="1"/>
        <v>599086177</v>
      </c>
      <c r="E63" s="14"/>
      <c r="F63" s="14"/>
      <c r="G63" s="14"/>
    </row>
    <row r="64" spans="1:7" s="34" customFormat="1" ht="29" customHeight="1" x14ac:dyDescent="0.35">
      <c r="A64" s="4" t="s">
        <v>54</v>
      </c>
      <c r="B64" s="13" t="s">
        <v>89</v>
      </c>
      <c r="C64" s="14">
        <f>SUM(C65:C74)</f>
        <v>2054428657</v>
      </c>
      <c r="D64" s="14">
        <f t="shared" si="1"/>
        <v>2054428657</v>
      </c>
      <c r="E64" s="14"/>
      <c r="F64" s="14"/>
      <c r="G64" s="14"/>
    </row>
    <row r="65" spans="1:9" ht="29" customHeight="1" x14ac:dyDescent="0.35">
      <c r="A65" s="5"/>
      <c r="B65" s="41" t="s">
        <v>68</v>
      </c>
      <c r="C65" s="45">
        <v>967553302</v>
      </c>
      <c r="D65" s="73">
        <f t="shared" si="1"/>
        <v>967553302</v>
      </c>
      <c r="E65" s="9"/>
      <c r="F65" s="9"/>
      <c r="G65" s="9"/>
    </row>
    <row r="66" spans="1:9" ht="29" customHeight="1" x14ac:dyDescent="0.35">
      <c r="A66" s="5"/>
      <c r="B66" s="41" t="s">
        <v>69</v>
      </c>
      <c r="C66" s="45">
        <v>174827870</v>
      </c>
      <c r="D66" s="73">
        <f t="shared" si="1"/>
        <v>174827870</v>
      </c>
      <c r="E66" s="9"/>
      <c r="F66" s="9"/>
      <c r="G66" s="9"/>
    </row>
    <row r="67" spans="1:9" ht="29" customHeight="1" x14ac:dyDescent="0.35">
      <c r="A67" s="5"/>
      <c r="B67" s="41" t="s">
        <v>70</v>
      </c>
      <c r="C67" s="45">
        <v>263792060</v>
      </c>
      <c r="D67" s="73">
        <f t="shared" si="1"/>
        <v>263792060</v>
      </c>
      <c r="E67" s="9"/>
      <c r="F67" s="9"/>
      <c r="G67" s="9"/>
    </row>
    <row r="68" spans="1:9" ht="29" customHeight="1" x14ac:dyDescent="0.35">
      <c r="A68" s="5"/>
      <c r="B68" s="41" t="s">
        <v>71</v>
      </c>
      <c r="C68" s="45">
        <v>171291740</v>
      </c>
      <c r="D68" s="73">
        <f t="shared" si="1"/>
        <v>171291740</v>
      </c>
      <c r="E68" s="9"/>
      <c r="F68" s="9"/>
      <c r="G68" s="9"/>
    </row>
    <row r="69" spans="1:9" ht="29" customHeight="1" x14ac:dyDescent="0.35">
      <c r="A69" s="5"/>
      <c r="B69" s="41" t="s">
        <v>72</v>
      </c>
      <c r="C69" s="45">
        <v>78573480</v>
      </c>
      <c r="D69" s="73">
        <f t="shared" si="1"/>
        <v>78573480</v>
      </c>
      <c r="E69" s="9"/>
      <c r="F69" s="9"/>
      <c r="G69" s="9"/>
    </row>
    <row r="70" spans="1:9" ht="29" customHeight="1" x14ac:dyDescent="0.35">
      <c r="A70" s="5"/>
      <c r="B70" s="41" t="s">
        <v>73</v>
      </c>
      <c r="C70" s="45">
        <v>28400000</v>
      </c>
      <c r="D70" s="73">
        <f t="shared" si="1"/>
        <v>28400000</v>
      </c>
      <c r="E70" s="9"/>
      <c r="F70" s="9"/>
      <c r="G70" s="9"/>
    </row>
    <row r="71" spans="1:9" ht="29" customHeight="1" x14ac:dyDescent="0.35">
      <c r="A71" s="5"/>
      <c r="B71" s="41" t="s">
        <v>74</v>
      </c>
      <c r="C71" s="45">
        <v>7100000</v>
      </c>
      <c r="D71" s="73">
        <f t="shared" si="1"/>
        <v>7100000</v>
      </c>
      <c r="E71" s="9"/>
      <c r="F71" s="9"/>
      <c r="G71" s="9"/>
    </row>
    <row r="72" spans="1:9" ht="29" customHeight="1" x14ac:dyDescent="0.35">
      <c r="A72" s="5"/>
      <c r="B72" s="41" t="s">
        <v>75</v>
      </c>
      <c r="C72" s="45">
        <v>4377500</v>
      </c>
      <c r="D72" s="73">
        <f t="shared" si="1"/>
        <v>4377500</v>
      </c>
      <c r="E72" s="9"/>
      <c r="F72" s="9"/>
      <c r="G72" s="9"/>
    </row>
    <row r="73" spans="1:9" ht="29" customHeight="1" x14ac:dyDescent="0.35">
      <c r="A73" s="5"/>
      <c r="B73" s="41" t="s">
        <v>76</v>
      </c>
      <c r="C73" s="45">
        <v>220112705</v>
      </c>
      <c r="D73" s="73">
        <f t="shared" si="1"/>
        <v>220112705</v>
      </c>
      <c r="E73" s="9"/>
      <c r="F73" s="9"/>
      <c r="G73" s="9"/>
    </row>
    <row r="74" spans="1:9" ht="29" customHeight="1" x14ac:dyDescent="0.35">
      <c r="A74" s="5"/>
      <c r="B74" s="41" t="s">
        <v>77</v>
      </c>
      <c r="C74" s="45">
        <v>138400000</v>
      </c>
      <c r="D74" s="73">
        <f t="shared" si="1"/>
        <v>138400000</v>
      </c>
      <c r="E74" s="9"/>
      <c r="F74" s="9"/>
      <c r="G74" s="9"/>
    </row>
    <row r="75" spans="1:9" s="34" customFormat="1" ht="29" customHeight="1" x14ac:dyDescent="0.35">
      <c r="A75" s="4" t="s">
        <v>65</v>
      </c>
      <c r="B75" s="13" t="s">
        <v>90</v>
      </c>
      <c r="C75" s="14">
        <f>SUM(C76:C83)</f>
        <v>881011628</v>
      </c>
      <c r="D75" s="14">
        <f t="shared" si="1"/>
        <v>881011628</v>
      </c>
      <c r="E75" s="14"/>
      <c r="F75" s="14"/>
      <c r="G75" s="14"/>
    </row>
    <row r="76" spans="1:9" ht="29" customHeight="1" x14ac:dyDescent="0.35">
      <c r="A76" s="5"/>
      <c r="B76" s="42" t="s">
        <v>80</v>
      </c>
      <c r="C76" s="9">
        <v>87984000</v>
      </c>
      <c r="D76" s="9">
        <f t="shared" si="1"/>
        <v>87984000</v>
      </c>
      <c r="E76" s="9"/>
      <c r="F76" s="9"/>
      <c r="G76" s="9"/>
      <c r="I76" s="8"/>
    </row>
    <row r="77" spans="1:9" ht="29" customHeight="1" x14ac:dyDescent="0.35">
      <c r="A77" s="5"/>
      <c r="B77" s="42" t="s">
        <v>81</v>
      </c>
      <c r="C77" s="9">
        <v>61550000</v>
      </c>
      <c r="D77" s="9">
        <f t="shared" si="1"/>
        <v>61550000</v>
      </c>
      <c r="E77" s="9"/>
      <c r="F77" s="9"/>
      <c r="G77" s="9"/>
      <c r="I77" s="8"/>
    </row>
    <row r="78" spans="1:9" ht="29" customHeight="1" x14ac:dyDescent="0.35">
      <c r="A78" s="5"/>
      <c r="B78" s="42" t="s">
        <v>82</v>
      </c>
      <c r="C78" s="9">
        <v>407165760</v>
      </c>
      <c r="D78" s="9">
        <f t="shared" si="1"/>
        <v>407165760</v>
      </c>
      <c r="E78" s="9"/>
      <c r="F78" s="9"/>
      <c r="G78" s="9"/>
      <c r="I78" s="8"/>
    </row>
    <row r="79" spans="1:9" ht="29" customHeight="1" x14ac:dyDescent="0.35">
      <c r="A79" s="5"/>
      <c r="B79" s="42" t="s">
        <v>83</v>
      </c>
      <c r="C79" s="9">
        <v>33515200</v>
      </c>
      <c r="D79" s="9">
        <f t="shared" si="1"/>
        <v>33515200</v>
      </c>
      <c r="E79" s="9"/>
      <c r="F79" s="9"/>
      <c r="G79" s="9"/>
      <c r="I79" s="8"/>
    </row>
    <row r="80" spans="1:9" ht="29" customHeight="1" x14ac:dyDescent="0.35">
      <c r="A80" s="5"/>
      <c r="B80" s="42" t="s">
        <v>84</v>
      </c>
      <c r="C80" s="9">
        <v>33800000</v>
      </c>
      <c r="D80" s="9">
        <f t="shared" si="1"/>
        <v>33800000</v>
      </c>
      <c r="E80" s="9"/>
      <c r="F80" s="9"/>
      <c r="G80" s="9"/>
      <c r="I80" s="8"/>
    </row>
    <row r="81" spans="1:9" ht="29" customHeight="1" x14ac:dyDescent="0.35">
      <c r="A81" s="5"/>
      <c r="B81" s="43" t="s">
        <v>85</v>
      </c>
      <c r="C81" s="9">
        <v>110469300</v>
      </c>
      <c r="D81" s="9">
        <f t="shared" si="1"/>
        <v>110469300</v>
      </c>
      <c r="E81" s="9"/>
      <c r="F81" s="9"/>
      <c r="G81" s="9"/>
      <c r="I81" s="8"/>
    </row>
    <row r="82" spans="1:9" ht="29" customHeight="1" x14ac:dyDescent="0.35">
      <c r="A82" s="5"/>
      <c r="B82" s="43" t="s">
        <v>86</v>
      </c>
      <c r="C82" s="9">
        <v>103223768</v>
      </c>
      <c r="D82" s="9">
        <f t="shared" si="1"/>
        <v>103223768</v>
      </c>
      <c r="E82" s="9"/>
      <c r="F82" s="9"/>
      <c r="G82" s="9"/>
      <c r="I82" s="8"/>
    </row>
    <row r="83" spans="1:9" ht="29" customHeight="1" x14ac:dyDescent="0.35">
      <c r="A83" s="5"/>
      <c r="B83" s="43" t="s">
        <v>87</v>
      </c>
      <c r="C83" s="9">
        <v>43303600</v>
      </c>
      <c r="D83" s="9">
        <f t="shared" si="1"/>
        <v>43303600</v>
      </c>
      <c r="E83" s="9"/>
      <c r="F83" s="9"/>
      <c r="G83" s="9"/>
      <c r="I83" s="8"/>
    </row>
    <row r="84" spans="1:9" s="34" customFormat="1" ht="29" customHeight="1" x14ac:dyDescent="0.35">
      <c r="A84" s="13" t="s">
        <v>66</v>
      </c>
      <c r="B84" s="13" t="s">
        <v>91</v>
      </c>
      <c r="C84" s="14">
        <f>SUM(C85:C86)</f>
        <v>208940811</v>
      </c>
      <c r="D84" s="14">
        <f t="shared" si="1"/>
        <v>208940811</v>
      </c>
      <c r="E84" s="14"/>
      <c r="F84" s="14"/>
      <c r="G84" s="14"/>
      <c r="I84" s="44"/>
    </row>
    <row r="85" spans="1:9" ht="29" customHeight="1" x14ac:dyDescent="0.35">
      <c r="A85" s="6"/>
      <c r="B85" s="6" t="s">
        <v>78</v>
      </c>
      <c r="C85" s="46">
        <v>979455</v>
      </c>
      <c r="D85" s="73">
        <f t="shared" si="1"/>
        <v>979455</v>
      </c>
      <c r="E85" s="9"/>
      <c r="F85" s="9"/>
      <c r="G85" s="9"/>
    </row>
    <row r="86" spans="1:9" ht="29" customHeight="1" x14ac:dyDescent="0.35">
      <c r="A86" s="6"/>
      <c r="B86" s="6" t="s">
        <v>79</v>
      </c>
      <c r="C86" s="9">
        <f>223461356-15500000</f>
        <v>207961356</v>
      </c>
      <c r="D86" s="9">
        <f t="shared" si="1"/>
        <v>207961356</v>
      </c>
      <c r="E86" s="9"/>
      <c r="F86" s="9"/>
      <c r="G86" s="9"/>
    </row>
    <row r="87" spans="1:9" s="34" customFormat="1" ht="29" customHeight="1" x14ac:dyDescent="0.35">
      <c r="A87" s="4" t="s">
        <v>37</v>
      </c>
      <c r="B87" s="13" t="s">
        <v>38</v>
      </c>
      <c r="C87" s="14"/>
      <c r="D87" s="14"/>
      <c r="E87" s="14"/>
      <c r="F87" s="14"/>
      <c r="G87" s="14"/>
    </row>
    <row r="88" spans="1:9" ht="29" customHeight="1" x14ac:dyDescent="0.35">
      <c r="A88" s="5">
        <v>1</v>
      </c>
      <c r="B88" s="6" t="s">
        <v>39</v>
      </c>
      <c r="C88" s="9"/>
      <c r="D88" s="9"/>
      <c r="E88" s="9"/>
      <c r="F88" s="9"/>
      <c r="G88" s="9"/>
    </row>
    <row r="89" spans="1:9" ht="29" customHeight="1" x14ac:dyDescent="0.35">
      <c r="A89" s="5" t="s">
        <v>13</v>
      </c>
      <c r="B89" s="6" t="s">
        <v>14</v>
      </c>
      <c r="C89" s="9"/>
      <c r="D89" s="9"/>
      <c r="E89" s="9"/>
      <c r="F89" s="9"/>
      <c r="G89" s="9"/>
    </row>
    <row r="90" spans="1:9" ht="29" hidden="1" customHeight="1" x14ac:dyDescent="0.35">
      <c r="A90" s="5"/>
      <c r="B90" s="6" t="s">
        <v>15</v>
      </c>
      <c r="C90" s="9"/>
      <c r="D90" s="9"/>
      <c r="E90" s="9"/>
      <c r="F90" s="9"/>
      <c r="G90" s="9"/>
    </row>
    <row r="91" spans="1:9" ht="29" hidden="1" customHeight="1" x14ac:dyDescent="0.35">
      <c r="A91" s="5"/>
      <c r="B91" s="6" t="s">
        <v>16</v>
      </c>
      <c r="C91" s="9"/>
      <c r="D91" s="9"/>
      <c r="E91" s="9"/>
      <c r="F91" s="9"/>
      <c r="G91" s="9"/>
    </row>
    <row r="92" spans="1:9" ht="29" hidden="1" customHeight="1" x14ac:dyDescent="0.35">
      <c r="A92" s="5"/>
      <c r="B92" s="6" t="s">
        <v>40</v>
      </c>
      <c r="C92" s="9"/>
      <c r="D92" s="9"/>
      <c r="E92" s="9"/>
      <c r="F92" s="9"/>
      <c r="G92" s="9"/>
    </row>
    <row r="93" spans="1:9" ht="29" customHeight="1" x14ac:dyDescent="0.35">
      <c r="A93" s="5" t="s">
        <v>18</v>
      </c>
      <c r="B93" s="6" t="s">
        <v>19</v>
      </c>
      <c r="C93" s="9"/>
      <c r="D93" s="9"/>
      <c r="E93" s="9"/>
      <c r="F93" s="9"/>
      <c r="G93" s="9"/>
    </row>
    <row r="94" spans="1:9" ht="29" hidden="1" customHeight="1" x14ac:dyDescent="0.35">
      <c r="A94" s="5"/>
      <c r="B94" s="6" t="s">
        <v>20</v>
      </c>
      <c r="C94" s="9"/>
      <c r="D94" s="9"/>
      <c r="E94" s="9"/>
      <c r="F94" s="9"/>
      <c r="G94" s="9"/>
    </row>
    <row r="95" spans="1:9" ht="29" hidden="1" customHeight="1" x14ac:dyDescent="0.35">
      <c r="A95" s="5"/>
      <c r="B95" s="6" t="s">
        <v>21</v>
      </c>
      <c r="C95" s="9"/>
      <c r="D95" s="9"/>
      <c r="E95" s="9"/>
      <c r="F95" s="9"/>
      <c r="G95" s="9"/>
    </row>
    <row r="96" spans="1:9" ht="29" hidden="1" customHeight="1" x14ac:dyDescent="0.35">
      <c r="A96" s="5"/>
      <c r="B96" s="6" t="s">
        <v>40</v>
      </c>
      <c r="C96" s="9"/>
      <c r="D96" s="9"/>
      <c r="E96" s="9"/>
      <c r="F96" s="9"/>
      <c r="G96" s="9"/>
    </row>
    <row r="97" spans="1:7" ht="29" customHeight="1" x14ac:dyDescent="0.35">
      <c r="A97" s="5">
        <v>2</v>
      </c>
      <c r="B97" s="6" t="s">
        <v>35</v>
      </c>
      <c r="C97" s="9"/>
      <c r="D97" s="9"/>
      <c r="E97" s="9"/>
      <c r="F97" s="9"/>
      <c r="G97" s="9"/>
    </row>
    <row r="98" spans="1:7" ht="29" customHeight="1" x14ac:dyDescent="0.35">
      <c r="A98" s="5">
        <v>3</v>
      </c>
      <c r="B98" s="6" t="s">
        <v>36</v>
      </c>
      <c r="C98" s="9"/>
      <c r="D98" s="9"/>
      <c r="E98" s="9"/>
      <c r="F98" s="9"/>
      <c r="G98" s="9"/>
    </row>
    <row r="99" spans="1:7" s="34" customFormat="1" ht="29" customHeight="1" x14ac:dyDescent="0.35">
      <c r="A99" s="70" t="s">
        <v>41</v>
      </c>
      <c r="B99" s="48" t="s">
        <v>42</v>
      </c>
      <c r="C99" s="33">
        <f>C111+C179</f>
        <v>8544596500</v>
      </c>
      <c r="D99" s="33">
        <f t="shared" ref="D99:G99" si="2">D111+D179</f>
        <v>8544596500</v>
      </c>
      <c r="E99" s="33">
        <f t="shared" si="2"/>
        <v>3671104975</v>
      </c>
      <c r="F99" s="33">
        <f t="shared" si="2"/>
        <v>352060000</v>
      </c>
      <c r="G99" s="33">
        <f t="shared" si="2"/>
        <v>373900747</v>
      </c>
    </row>
    <row r="100" spans="1:7" ht="29" customHeight="1" x14ac:dyDescent="0.35">
      <c r="A100" s="5">
        <v>1</v>
      </c>
      <c r="B100" s="6" t="s">
        <v>32</v>
      </c>
      <c r="C100" s="9"/>
      <c r="D100" s="9"/>
      <c r="E100" s="9"/>
      <c r="F100" s="9"/>
      <c r="G100" s="9"/>
    </row>
    <row r="101" spans="1:7" ht="29" hidden="1" customHeight="1" x14ac:dyDescent="0.35">
      <c r="A101" s="5" t="s">
        <v>13</v>
      </c>
      <c r="B101" s="6" t="s">
        <v>33</v>
      </c>
      <c r="C101" s="9"/>
      <c r="D101" s="9"/>
      <c r="E101" s="9"/>
      <c r="F101" s="9"/>
      <c r="G101" s="9"/>
    </row>
    <row r="102" spans="1:7" ht="29" hidden="1" customHeight="1" x14ac:dyDescent="0.35">
      <c r="A102" s="5" t="s">
        <v>18</v>
      </c>
      <c r="B102" s="6" t="s">
        <v>34</v>
      </c>
      <c r="C102" s="9"/>
      <c r="D102" s="9"/>
      <c r="E102" s="9"/>
      <c r="F102" s="9"/>
      <c r="G102" s="9"/>
    </row>
    <row r="103" spans="1:7" ht="29" customHeight="1" x14ac:dyDescent="0.35">
      <c r="A103" s="5">
        <v>2</v>
      </c>
      <c r="B103" s="6" t="s">
        <v>43</v>
      </c>
      <c r="C103" s="9"/>
      <c r="D103" s="9"/>
      <c r="E103" s="9"/>
      <c r="F103" s="9"/>
      <c r="G103" s="9"/>
    </row>
    <row r="104" spans="1:7" ht="29" hidden="1" customHeight="1" x14ac:dyDescent="0.35">
      <c r="A104" s="5" t="s">
        <v>44</v>
      </c>
      <c r="B104" s="6" t="s">
        <v>45</v>
      </c>
      <c r="C104" s="9"/>
      <c r="D104" s="9"/>
      <c r="E104" s="9"/>
      <c r="F104" s="9"/>
      <c r="G104" s="9"/>
    </row>
    <row r="105" spans="1:7" ht="29" hidden="1" customHeight="1" x14ac:dyDescent="0.35">
      <c r="A105" s="5"/>
      <c r="B105" s="7" t="s">
        <v>46</v>
      </c>
      <c r="C105" s="9"/>
      <c r="D105" s="9"/>
      <c r="E105" s="9"/>
      <c r="F105" s="9"/>
      <c r="G105" s="9"/>
    </row>
    <row r="106" spans="1:7" ht="29" hidden="1" customHeight="1" x14ac:dyDescent="0.35">
      <c r="A106" s="5"/>
      <c r="B106" s="7" t="s">
        <v>47</v>
      </c>
      <c r="C106" s="9"/>
      <c r="D106" s="9"/>
      <c r="E106" s="9"/>
      <c r="F106" s="9"/>
      <c r="G106" s="9"/>
    </row>
    <row r="107" spans="1:7" ht="29" hidden="1" customHeight="1" x14ac:dyDescent="0.35">
      <c r="A107" s="5"/>
      <c r="B107" s="7" t="s">
        <v>48</v>
      </c>
      <c r="C107" s="9"/>
      <c r="D107" s="9"/>
      <c r="E107" s="9"/>
      <c r="F107" s="9"/>
      <c r="G107" s="9"/>
    </row>
    <row r="108" spans="1:7" ht="29" hidden="1" customHeight="1" x14ac:dyDescent="0.35">
      <c r="A108" s="5" t="s">
        <v>49</v>
      </c>
      <c r="B108" s="6" t="s">
        <v>50</v>
      </c>
      <c r="C108" s="9"/>
      <c r="D108" s="9"/>
      <c r="E108" s="9"/>
      <c r="F108" s="9"/>
      <c r="G108" s="9"/>
    </row>
    <row r="109" spans="1:7" ht="29" hidden="1" customHeight="1" x14ac:dyDescent="0.35">
      <c r="A109" s="5" t="s">
        <v>51</v>
      </c>
      <c r="B109" s="6" t="s">
        <v>31</v>
      </c>
      <c r="C109" s="9"/>
      <c r="D109" s="9"/>
      <c r="E109" s="9"/>
      <c r="F109" s="9"/>
      <c r="G109" s="9"/>
    </row>
    <row r="110" spans="1:7" ht="29" customHeight="1" x14ac:dyDescent="0.35">
      <c r="A110" s="5">
        <v>3</v>
      </c>
      <c r="B110" s="6" t="s">
        <v>52</v>
      </c>
      <c r="C110" s="9"/>
      <c r="D110" s="9"/>
      <c r="E110" s="9"/>
      <c r="F110" s="9"/>
      <c r="G110" s="9"/>
    </row>
    <row r="111" spans="1:7" ht="29" customHeight="1" x14ac:dyDescent="0.35">
      <c r="A111" s="74" t="s">
        <v>53</v>
      </c>
      <c r="B111" s="75" t="s">
        <v>29</v>
      </c>
      <c r="C111" s="76">
        <f>C112+C161</f>
        <v>7303109000</v>
      </c>
      <c r="D111" s="76">
        <f t="shared" ref="D111:G111" si="3">D112+D161</f>
        <v>7303109000</v>
      </c>
      <c r="E111" s="76">
        <f t="shared" si="3"/>
        <v>3630497432</v>
      </c>
      <c r="F111" s="76">
        <f t="shared" si="3"/>
        <v>1800000</v>
      </c>
      <c r="G111" s="76">
        <f t="shared" si="3"/>
        <v>373900747</v>
      </c>
    </row>
    <row r="112" spans="1:7" s="47" customFormat="1" ht="29" customHeight="1" x14ac:dyDescent="0.35">
      <c r="A112" s="11"/>
      <c r="B112" s="31" t="s">
        <v>93</v>
      </c>
      <c r="C112" s="32">
        <v>6779150000</v>
      </c>
      <c r="D112" s="32">
        <f t="shared" ref="D112:D154" si="4">C112</f>
        <v>6779150000</v>
      </c>
      <c r="E112" s="32">
        <f>SUM(E113:E160)</f>
        <v>3606074436</v>
      </c>
      <c r="F112" s="32">
        <f t="shared" ref="F112:G112" si="5">SUM(F113:F160)</f>
        <v>1800000</v>
      </c>
      <c r="G112" s="32">
        <f t="shared" si="5"/>
        <v>373900747</v>
      </c>
    </row>
    <row r="113" spans="1:9" ht="29" customHeight="1" x14ac:dyDescent="0.35">
      <c r="A113" s="4">
        <v>6000</v>
      </c>
      <c r="B113" s="13" t="s">
        <v>95</v>
      </c>
      <c r="C113" s="14">
        <v>2479881150</v>
      </c>
      <c r="D113" s="14">
        <f t="shared" si="4"/>
        <v>2479881150</v>
      </c>
      <c r="E113" s="9">
        <f>C113</f>
        <v>2479881150</v>
      </c>
      <c r="F113" s="14"/>
      <c r="G113" s="14"/>
      <c r="I113" s="8"/>
    </row>
    <row r="114" spans="1:9" ht="29" customHeight="1" x14ac:dyDescent="0.35">
      <c r="A114" s="5">
        <v>6001</v>
      </c>
      <c r="B114" s="6" t="s">
        <v>96</v>
      </c>
      <c r="C114" s="9">
        <v>2405521150</v>
      </c>
      <c r="D114" s="9">
        <f t="shared" si="4"/>
        <v>2405521150</v>
      </c>
      <c r="E114" s="9"/>
      <c r="F114" s="9"/>
      <c r="G114" s="9"/>
      <c r="I114" s="8"/>
    </row>
    <row r="115" spans="1:9" ht="29" customHeight="1" x14ac:dyDescent="0.35">
      <c r="A115" s="5">
        <v>6003</v>
      </c>
      <c r="B115" s="6" t="s">
        <v>97</v>
      </c>
      <c r="C115" s="9">
        <v>74360000</v>
      </c>
      <c r="D115" s="9">
        <f t="shared" si="4"/>
        <v>74360000</v>
      </c>
      <c r="E115" s="9"/>
      <c r="F115" s="9"/>
      <c r="G115" s="9"/>
      <c r="I115" s="8"/>
    </row>
    <row r="116" spans="1:9" s="34" customFormat="1" ht="29" customHeight="1" x14ac:dyDescent="0.35">
      <c r="A116" s="4">
        <v>6050</v>
      </c>
      <c r="B116" s="13" t="s">
        <v>98</v>
      </c>
      <c r="C116" s="14">
        <v>106626000</v>
      </c>
      <c r="D116" s="14">
        <f t="shared" si="4"/>
        <v>106626000</v>
      </c>
      <c r="E116" s="14"/>
      <c r="F116" s="14"/>
      <c r="G116" s="14"/>
    </row>
    <row r="117" spans="1:9" ht="29" customHeight="1" x14ac:dyDescent="0.35">
      <c r="A117" s="5">
        <v>6051</v>
      </c>
      <c r="B117" s="6" t="s">
        <v>98</v>
      </c>
      <c r="C117" s="9">
        <v>106626000</v>
      </c>
      <c r="D117" s="9">
        <f t="shared" si="4"/>
        <v>106626000</v>
      </c>
      <c r="E117" s="9"/>
      <c r="F117" s="9"/>
      <c r="G117" s="9"/>
      <c r="I117" s="8"/>
    </row>
    <row r="118" spans="1:9" s="34" customFormat="1" ht="29" customHeight="1" x14ac:dyDescent="0.35">
      <c r="A118" s="4">
        <v>6100</v>
      </c>
      <c r="B118" s="13" t="s">
        <v>99</v>
      </c>
      <c r="C118" s="14">
        <v>1328409242</v>
      </c>
      <c r="D118" s="14">
        <f t="shared" si="4"/>
        <v>1328409242</v>
      </c>
      <c r="E118" s="14"/>
      <c r="F118" s="14"/>
      <c r="G118" s="14"/>
      <c r="I118" s="44"/>
    </row>
    <row r="119" spans="1:9" ht="29" customHeight="1" x14ac:dyDescent="0.35">
      <c r="A119" s="5">
        <v>6101</v>
      </c>
      <c r="B119" s="6" t="s">
        <v>100</v>
      </c>
      <c r="C119" s="9">
        <v>37440000</v>
      </c>
      <c r="D119" s="9">
        <f t="shared" si="4"/>
        <v>37440000</v>
      </c>
      <c r="E119" s="9">
        <f>C119</f>
        <v>37440000</v>
      </c>
      <c r="F119" s="9"/>
      <c r="G119" s="9"/>
      <c r="I119" s="8"/>
    </row>
    <row r="120" spans="1:9" ht="29" customHeight="1" x14ac:dyDescent="0.35">
      <c r="A120" s="5">
        <v>6105</v>
      </c>
      <c r="B120" s="6" t="s">
        <v>101</v>
      </c>
      <c r="C120" s="9">
        <v>145894829</v>
      </c>
      <c r="D120" s="9">
        <f t="shared" si="4"/>
        <v>145894829</v>
      </c>
      <c r="E120" s="9"/>
      <c r="F120" s="9"/>
      <c r="G120" s="9"/>
      <c r="I120" s="8"/>
    </row>
    <row r="121" spans="1:9" ht="29" customHeight="1" x14ac:dyDescent="0.35">
      <c r="A121" s="5">
        <v>6112</v>
      </c>
      <c r="B121" s="6" t="s">
        <v>102</v>
      </c>
      <c r="C121" s="9">
        <v>739391650</v>
      </c>
      <c r="D121" s="9">
        <f t="shared" si="4"/>
        <v>739391650</v>
      </c>
      <c r="E121" s="9"/>
      <c r="F121" s="9"/>
      <c r="G121" s="9"/>
      <c r="I121" s="8"/>
    </row>
    <row r="122" spans="1:9" ht="29" customHeight="1" x14ac:dyDescent="0.35">
      <c r="A122" s="5">
        <v>6113</v>
      </c>
      <c r="B122" s="6" t="s">
        <v>103</v>
      </c>
      <c r="C122" s="9">
        <v>8190000</v>
      </c>
      <c r="D122" s="9">
        <f t="shared" si="4"/>
        <v>8190000</v>
      </c>
      <c r="E122" s="9"/>
      <c r="F122" s="9"/>
      <c r="G122" s="9"/>
      <c r="I122" s="8"/>
    </row>
    <row r="123" spans="1:9" ht="29" customHeight="1" x14ac:dyDescent="0.35">
      <c r="A123" s="5">
        <v>6115</v>
      </c>
      <c r="B123" s="6" t="s">
        <v>104</v>
      </c>
      <c r="C123" s="9">
        <v>372740763</v>
      </c>
      <c r="D123" s="9">
        <f t="shared" si="4"/>
        <v>372740763</v>
      </c>
      <c r="E123" s="9">
        <f>C123</f>
        <v>372740763</v>
      </c>
      <c r="F123" s="9"/>
      <c r="G123" s="9"/>
      <c r="I123" s="8"/>
    </row>
    <row r="124" spans="1:9" ht="29" customHeight="1" x14ac:dyDescent="0.35">
      <c r="A124" s="5">
        <v>6149</v>
      </c>
      <c r="B124" s="6" t="s">
        <v>105</v>
      </c>
      <c r="C124" s="9">
        <v>24752000</v>
      </c>
      <c r="D124" s="9">
        <f t="shared" si="4"/>
        <v>24752000</v>
      </c>
      <c r="E124" s="9"/>
      <c r="F124" s="9"/>
      <c r="G124" s="9"/>
      <c r="I124" s="8"/>
    </row>
    <row r="125" spans="1:9" s="34" customFormat="1" ht="29" customHeight="1" x14ac:dyDescent="0.35">
      <c r="A125" s="4">
        <v>6150</v>
      </c>
      <c r="B125" s="13" t="s">
        <v>106</v>
      </c>
      <c r="C125" s="14">
        <v>0</v>
      </c>
      <c r="D125" s="14">
        <f t="shared" si="4"/>
        <v>0</v>
      </c>
      <c r="E125" s="14"/>
      <c r="F125" s="14"/>
      <c r="G125" s="14"/>
      <c r="I125" s="44"/>
    </row>
    <row r="126" spans="1:9" s="34" customFormat="1" ht="29" customHeight="1" x14ac:dyDescent="0.35">
      <c r="A126" s="4">
        <v>6300</v>
      </c>
      <c r="B126" s="13" t="s">
        <v>108</v>
      </c>
      <c r="C126" s="14">
        <v>716012523</v>
      </c>
      <c r="D126" s="14">
        <f t="shared" si="4"/>
        <v>716012523</v>
      </c>
      <c r="E126" s="9">
        <f>C126</f>
        <v>716012523</v>
      </c>
      <c r="F126" s="14"/>
      <c r="G126" s="14"/>
    </row>
    <row r="127" spans="1:9" ht="29" customHeight="1" x14ac:dyDescent="0.35">
      <c r="A127" s="5">
        <v>6301</v>
      </c>
      <c r="B127" s="6" t="s">
        <v>109</v>
      </c>
      <c r="C127" s="9">
        <v>534646723</v>
      </c>
      <c r="D127" s="9">
        <f t="shared" si="4"/>
        <v>534646723</v>
      </c>
      <c r="E127" s="9"/>
      <c r="F127" s="9"/>
      <c r="G127" s="9"/>
      <c r="I127" s="8"/>
    </row>
    <row r="128" spans="1:9" ht="29" customHeight="1" x14ac:dyDescent="0.35">
      <c r="A128" s="5">
        <v>6302</v>
      </c>
      <c r="B128" s="6" t="s">
        <v>82</v>
      </c>
      <c r="C128" s="9">
        <v>91652229</v>
      </c>
      <c r="D128" s="9">
        <f t="shared" si="4"/>
        <v>91652229</v>
      </c>
      <c r="E128" s="9"/>
      <c r="F128" s="9"/>
      <c r="G128" s="9"/>
      <c r="I128" s="8"/>
    </row>
    <row r="129" spans="1:9" ht="29" customHeight="1" x14ac:dyDescent="0.35">
      <c r="A129" s="5">
        <v>6303</v>
      </c>
      <c r="B129" s="6" t="s">
        <v>110</v>
      </c>
      <c r="C129" s="9">
        <v>60243120</v>
      </c>
      <c r="D129" s="9">
        <f t="shared" si="4"/>
        <v>60243120</v>
      </c>
      <c r="E129" s="9"/>
      <c r="F129" s="9"/>
      <c r="G129" s="9"/>
      <c r="I129" s="8"/>
    </row>
    <row r="130" spans="1:9" ht="29" customHeight="1" x14ac:dyDescent="0.35">
      <c r="A130" s="5">
        <v>6304</v>
      </c>
      <c r="B130" s="6" t="s">
        <v>111</v>
      </c>
      <c r="C130" s="9">
        <v>29470451</v>
      </c>
      <c r="D130" s="9">
        <f t="shared" si="4"/>
        <v>29470451</v>
      </c>
      <c r="E130" s="9"/>
      <c r="F130" s="9"/>
      <c r="G130" s="9"/>
      <c r="I130" s="8"/>
    </row>
    <row r="131" spans="1:9" s="34" customFormat="1" ht="29" customHeight="1" x14ac:dyDescent="0.35">
      <c r="A131" s="4">
        <v>6400</v>
      </c>
      <c r="B131" s="13" t="s">
        <v>112</v>
      </c>
      <c r="C131" s="14">
        <v>1476237567</v>
      </c>
      <c r="D131" s="14">
        <f t="shared" si="4"/>
        <v>1476237567</v>
      </c>
      <c r="E131" s="14"/>
      <c r="F131" s="14"/>
      <c r="G131" s="14"/>
      <c r="I131" s="44"/>
    </row>
    <row r="132" spans="1:9" ht="29" customHeight="1" x14ac:dyDescent="0.35">
      <c r="A132" s="5">
        <v>6404</v>
      </c>
      <c r="B132" s="6" t="s">
        <v>113</v>
      </c>
      <c r="C132" s="9">
        <v>1017037567</v>
      </c>
      <c r="D132" s="9">
        <f t="shared" si="4"/>
        <v>1017037567</v>
      </c>
      <c r="E132" s="9"/>
      <c r="F132" s="9"/>
      <c r="G132" s="9"/>
      <c r="I132" s="8"/>
    </row>
    <row r="133" spans="1:9" ht="29" customHeight="1" x14ac:dyDescent="0.35">
      <c r="A133" s="5">
        <v>6449</v>
      </c>
      <c r="B133" s="6" t="s">
        <v>91</v>
      </c>
      <c r="C133" s="9">
        <v>459200000</v>
      </c>
      <c r="D133" s="9">
        <f t="shared" si="4"/>
        <v>459200000</v>
      </c>
      <c r="E133" s="9"/>
      <c r="F133" s="9"/>
      <c r="G133" s="9"/>
      <c r="I133" s="8"/>
    </row>
    <row r="134" spans="1:9" s="34" customFormat="1" ht="29" customHeight="1" x14ac:dyDescent="0.35">
      <c r="A134" s="4">
        <v>6500</v>
      </c>
      <c r="B134" s="13" t="s">
        <v>114</v>
      </c>
      <c r="C134" s="14">
        <v>59541843</v>
      </c>
      <c r="D134" s="14">
        <f t="shared" si="4"/>
        <v>59541843</v>
      </c>
      <c r="E134" s="14"/>
      <c r="F134" s="14"/>
      <c r="G134" s="14"/>
      <c r="I134" s="44"/>
    </row>
    <row r="135" spans="1:9" ht="29" customHeight="1" x14ac:dyDescent="0.35">
      <c r="A135" s="5">
        <v>6501</v>
      </c>
      <c r="B135" s="6" t="s">
        <v>115</v>
      </c>
      <c r="C135" s="9">
        <v>48691823</v>
      </c>
      <c r="D135" s="9">
        <f t="shared" si="4"/>
        <v>48691823</v>
      </c>
      <c r="E135" s="9"/>
      <c r="F135" s="9"/>
      <c r="G135" s="9"/>
      <c r="I135" s="8"/>
    </row>
    <row r="136" spans="1:9" ht="29" customHeight="1" x14ac:dyDescent="0.35">
      <c r="A136" s="5">
        <v>6502</v>
      </c>
      <c r="B136" s="6" t="s">
        <v>116</v>
      </c>
      <c r="C136" s="9">
        <v>10850020</v>
      </c>
      <c r="D136" s="9">
        <f t="shared" si="4"/>
        <v>10850020</v>
      </c>
      <c r="E136" s="9"/>
      <c r="F136" s="9"/>
      <c r="G136" s="9"/>
      <c r="I136" s="8"/>
    </row>
    <row r="137" spans="1:9" s="34" customFormat="1" ht="29" customHeight="1" x14ac:dyDescent="0.35">
      <c r="A137" s="4">
        <v>6550</v>
      </c>
      <c r="B137" s="13" t="s">
        <v>117</v>
      </c>
      <c r="C137" s="14">
        <v>8910000</v>
      </c>
      <c r="D137" s="14">
        <f t="shared" si="4"/>
        <v>8910000</v>
      </c>
      <c r="E137" s="14"/>
      <c r="F137" s="14"/>
      <c r="G137" s="14"/>
      <c r="I137" s="44"/>
    </row>
    <row r="138" spans="1:9" ht="29" customHeight="1" x14ac:dyDescent="0.35">
      <c r="A138" s="5">
        <v>6599</v>
      </c>
      <c r="B138" s="6" t="s">
        <v>120</v>
      </c>
      <c r="C138" s="9">
        <v>8910000</v>
      </c>
      <c r="D138" s="9">
        <f t="shared" si="4"/>
        <v>8910000</v>
      </c>
      <c r="E138" s="9"/>
      <c r="F138" s="9"/>
      <c r="G138" s="9"/>
      <c r="I138" s="8"/>
    </row>
    <row r="139" spans="1:9" s="34" customFormat="1" ht="29" customHeight="1" x14ac:dyDescent="0.35">
      <c r="A139" s="4">
        <v>6600</v>
      </c>
      <c r="B139" s="13" t="s">
        <v>121</v>
      </c>
      <c r="C139" s="14">
        <v>30380710</v>
      </c>
      <c r="D139" s="14">
        <f t="shared" si="4"/>
        <v>30380710</v>
      </c>
      <c r="E139" s="14"/>
      <c r="F139" s="14"/>
      <c r="G139" s="14"/>
      <c r="I139" s="44"/>
    </row>
    <row r="140" spans="1:9" ht="29" customHeight="1" x14ac:dyDescent="0.35">
      <c r="A140" s="5">
        <v>6601</v>
      </c>
      <c r="B140" s="6" t="s">
        <v>122</v>
      </c>
      <c r="C140" s="9">
        <v>2983910</v>
      </c>
      <c r="D140" s="9">
        <f t="shared" si="4"/>
        <v>2983910</v>
      </c>
      <c r="E140" s="9"/>
      <c r="F140" s="9"/>
      <c r="G140" s="9"/>
      <c r="I140" s="8"/>
    </row>
    <row r="141" spans="1:9" ht="29" customHeight="1" x14ac:dyDescent="0.35">
      <c r="A141" s="5">
        <v>6605</v>
      </c>
      <c r="B141" s="6" t="s">
        <v>123</v>
      </c>
      <c r="C141" s="9">
        <v>1809500</v>
      </c>
      <c r="D141" s="9">
        <f t="shared" si="4"/>
        <v>1809500</v>
      </c>
      <c r="E141" s="9"/>
      <c r="F141" s="9"/>
      <c r="G141" s="9"/>
      <c r="I141" s="8"/>
    </row>
    <row r="142" spans="1:9" ht="29" customHeight="1" x14ac:dyDescent="0.35">
      <c r="A142" s="5">
        <v>6606</v>
      </c>
      <c r="B142" s="6" t="s">
        <v>124</v>
      </c>
      <c r="C142" s="9">
        <v>0</v>
      </c>
      <c r="D142" s="9">
        <f t="shared" si="4"/>
        <v>0</v>
      </c>
      <c r="E142" s="9"/>
      <c r="F142" s="9"/>
      <c r="G142" s="9"/>
      <c r="I142" s="8"/>
    </row>
    <row r="143" spans="1:9" ht="29" customHeight="1" x14ac:dyDescent="0.35">
      <c r="A143" s="5">
        <v>6608</v>
      </c>
      <c r="B143" s="6" t="s">
        <v>125</v>
      </c>
      <c r="C143" s="9">
        <v>18537300</v>
      </c>
      <c r="D143" s="9">
        <f t="shared" si="4"/>
        <v>18537300</v>
      </c>
      <c r="E143" s="9"/>
      <c r="F143" s="9"/>
      <c r="G143" s="9"/>
    </row>
    <row r="144" spans="1:9" ht="29" customHeight="1" x14ac:dyDescent="0.35">
      <c r="A144" s="5">
        <v>6618</v>
      </c>
      <c r="B144" s="6" t="s">
        <v>126</v>
      </c>
      <c r="C144" s="9">
        <v>7050000</v>
      </c>
      <c r="D144" s="9">
        <f t="shared" si="4"/>
        <v>7050000</v>
      </c>
      <c r="E144" s="9"/>
      <c r="F144" s="9"/>
      <c r="G144" s="9"/>
      <c r="I144" s="8"/>
    </row>
    <row r="145" spans="1:9" s="34" customFormat="1" ht="29" customHeight="1" x14ac:dyDescent="0.35">
      <c r="A145" s="4">
        <v>6700</v>
      </c>
      <c r="B145" s="13" t="s">
        <v>127</v>
      </c>
      <c r="C145" s="14">
        <v>31140000</v>
      </c>
      <c r="D145" s="14">
        <f t="shared" si="4"/>
        <v>31140000</v>
      </c>
      <c r="E145" s="14"/>
      <c r="F145" s="14"/>
      <c r="G145" s="14"/>
      <c r="I145" s="44"/>
    </row>
    <row r="146" spans="1:9" ht="29" customHeight="1" x14ac:dyDescent="0.35">
      <c r="A146" s="5">
        <v>6704</v>
      </c>
      <c r="B146" s="6" t="s">
        <v>128</v>
      </c>
      <c r="C146" s="9">
        <v>31140000</v>
      </c>
      <c r="D146" s="9">
        <f t="shared" si="4"/>
        <v>31140000</v>
      </c>
      <c r="E146" s="9"/>
      <c r="F146" s="9"/>
      <c r="G146" s="9"/>
      <c r="I146" s="8"/>
    </row>
    <row r="147" spans="1:9" s="34" customFormat="1" ht="29" customHeight="1" x14ac:dyDescent="0.35">
      <c r="A147" s="4">
        <v>6750</v>
      </c>
      <c r="B147" s="13" t="s">
        <v>129</v>
      </c>
      <c r="C147" s="14">
        <v>79634000</v>
      </c>
      <c r="D147" s="14">
        <f t="shared" si="4"/>
        <v>79634000</v>
      </c>
      <c r="E147" s="14"/>
      <c r="F147" s="14"/>
      <c r="G147" s="14"/>
      <c r="I147" s="44"/>
    </row>
    <row r="148" spans="1:9" ht="29" customHeight="1" x14ac:dyDescent="0.35">
      <c r="A148" s="5">
        <v>6757</v>
      </c>
      <c r="B148" s="6" t="s">
        <v>130</v>
      </c>
      <c r="C148" s="9">
        <v>69550000</v>
      </c>
      <c r="D148" s="9">
        <f t="shared" si="4"/>
        <v>69550000</v>
      </c>
      <c r="E148" s="9"/>
      <c r="F148" s="9"/>
      <c r="G148" s="9"/>
      <c r="I148" s="8"/>
    </row>
    <row r="149" spans="1:9" ht="29" customHeight="1" x14ac:dyDescent="0.35">
      <c r="A149" s="5">
        <v>6799</v>
      </c>
      <c r="B149" s="6" t="s">
        <v>131</v>
      </c>
      <c r="C149" s="9">
        <v>10084000</v>
      </c>
      <c r="D149" s="9">
        <f t="shared" si="4"/>
        <v>10084000</v>
      </c>
      <c r="E149" s="9"/>
      <c r="F149" s="9"/>
      <c r="G149" s="9"/>
      <c r="I149" s="8"/>
    </row>
    <row r="150" spans="1:9" s="34" customFormat="1" ht="29" customHeight="1" x14ac:dyDescent="0.35">
      <c r="A150" s="4">
        <v>6900</v>
      </c>
      <c r="B150" s="13" t="s">
        <v>132</v>
      </c>
      <c r="C150" s="14">
        <v>1800000</v>
      </c>
      <c r="D150" s="14">
        <f t="shared" si="4"/>
        <v>1800000</v>
      </c>
      <c r="E150" s="14"/>
      <c r="F150" s="9">
        <f>C150</f>
        <v>1800000</v>
      </c>
      <c r="G150" s="14"/>
      <c r="I150" s="44"/>
    </row>
    <row r="151" spans="1:9" ht="29" customHeight="1" x14ac:dyDescent="0.35">
      <c r="A151" s="5">
        <v>6912</v>
      </c>
      <c r="B151" s="6" t="s">
        <v>134</v>
      </c>
      <c r="C151" s="9">
        <v>1800000</v>
      </c>
      <c r="D151" s="9">
        <f t="shared" si="4"/>
        <v>1800000</v>
      </c>
      <c r="E151" s="9"/>
      <c r="F151" s="9"/>
      <c r="G151" s="9"/>
      <c r="I151" s="8"/>
    </row>
    <row r="152" spans="1:9" s="34" customFormat="1" ht="29" customHeight="1" x14ac:dyDescent="0.35">
      <c r="A152" s="4">
        <v>6950</v>
      </c>
      <c r="B152" s="13" t="s">
        <v>135</v>
      </c>
      <c r="C152" s="14">
        <v>0</v>
      </c>
      <c r="D152" s="14">
        <f t="shared" si="4"/>
        <v>0</v>
      </c>
      <c r="E152" s="14"/>
      <c r="F152" s="14"/>
      <c r="G152" s="14"/>
      <c r="I152" s="44"/>
    </row>
    <row r="153" spans="1:9" s="34" customFormat="1" ht="29" customHeight="1" x14ac:dyDescent="0.35">
      <c r="A153" s="4">
        <v>7000</v>
      </c>
      <c r="B153" s="13" t="s">
        <v>136</v>
      </c>
      <c r="C153" s="14">
        <v>86676218</v>
      </c>
      <c r="D153" s="14">
        <f t="shared" si="4"/>
        <v>86676218</v>
      </c>
      <c r="E153" s="14"/>
      <c r="F153" s="14"/>
      <c r="G153" s="14"/>
    </row>
    <row r="154" spans="1:9" ht="29" customHeight="1" x14ac:dyDescent="0.35">
      <c r="A154" s="5">
        <v>7001</v>
      </c>
      <c r="B154" s="6" t="s">
        <v>137</v>
      </c>
      <c r="C154" s="9">
        <v>35526218</v>
      </c>
      <c r="D154" s="9">
        <f t="shared" si="4"/>
        <v>35526218</v>
      </c>
      <c r="E154" s="9"/>
      <c r="F154" s="9"/>
      <c r="G154" s="9"/>
      <c r="I154" s="8"/>
    </row>
    <row r="155" spans="1:9" ht="29" customHeight="1" x14ac:dyDescent="0.35">
      <c r="A155" s="5">
        <v>7004</v>
      </c>
      <c r="B155" s="6" t="s">
        <v>138</v>
      </c>
      <c r="C155" s="9">
        <v>6350000</v>
      </c>
      <c r="D155" s="9">
        <f t="shared" ref="D155:D210" si="6">C155</f>
        <v>6350000</v>
      </c>
      <c r="E155" s="9"/>
      <c r="F155" s="9"/>
      <c r="G155" s="9"/>
      <c r="I155" s="8"/>
    </row>
    <row r="156" spans="1:9" ht="29" customHeight="1" x14ac:dyDescent="0.35">
      <c r="A156" s="5">
        <v>7049</v>
      </c>
      <c r="B156" s="6" t="s">
        <v>91</v>
      </c>
      <c r="C156" s="9">
        <v>44800000</v>
      </c>
      <c r="D156" s="9">
        <f t="shared" si="6"/>
        <v>44800000</v>
      </c>
      <c r="E156" s="9"/>
      <c r="F156" s="9"/>
      <c r="G156" s="9"/>
      <c r="I156" s="8"/>
    </row>
    <row r="157" spans="1:9" s="34" customFormat="1" ht="29" customHeight="1" x14ac:dyDescent="0.35">
      <c r="A157" s="4">
        <v>7950</v>
      </c>
      <c r="B157" s="13" t="s">
        <v>139</v>
      </c>
      <c r="C157" s="14">
        <v>373900747</v>
      </c>
      <c r="D157" s="14">
        <f t="shared" si="6"/>
        <v>373900747</v>
      </c>
      <c r="E157" s="14"/>
      <c r="F157" s="14"/>
      <c r="G157" s="9">
        <f>C157</f>
        <v>373900747</v>
      </c>
      <c r="I157" s="44"/>
    </row>
    <row r="158" spans="1:9" ht="29" customHeight="1" x14ac:dyDescent="0.35">
      <c r="A158" s="5">
        <v>7952</v>
      </c>
      <c r="B158" s="6" t="s">
        <v>140</v>
      </c>
      <c r="C158" s="9">
        <v>262900000</v>
      </c>
      <c r="D158" s="9">
        <f t="shared" si="6"/>
        <v>262900000</v>
      </c>
      <c r="E158" s="9"/>
      <c r="F158" s="9"/>
      <c r="G158" s="9"/>
      <c r="I158" s="8"/>
    </row>
    <row r="159" spans="1:9" ht="29" customHeight="1" x14ac:dyDescent="0.35">
      <c r="A159" s="5">
        <v>7954</v>
      </c>
      <c r="B159" s="6" t="s">
        <v>141</v>
      </c>
      <c r="C159" s="9">
        <v>111000747</v>
      </c>
      <c r="D159" s="9">
        <f t="shared" si="6"/>
        <v>111000747</v>
      </c>
      <c r="E159" s="9"/>
      <c r="F159" s="9"/>
      <c r="G159" s="9"/>
      <c r="I159" s="8"/>
    </row>
    <row r="160" spans="1:9" s="34" customFormat="1" ht="29" customHeight="1" x14ac:dyDescent="0.35">
      <c r="A160" s="4">
        <v>8000</v>
      </c>
      <c r="B160" s="13" t="s">
        <v>142</v>
      </c>
      <c r="C160" s="14">
        <v>0</v>
      </c>
      <c r="D160" s="14">
        <f t="shared" si="6"/>
        <v>0</v>
      </c>
      <c r="E160" s="14"/>
      <c r="F160" s="14"/>
      <c r="G160" s="14"/>
      <c r="I160" s="44"/>
    </row>
    <row r="161" spans="1:7" ht="29" customHeight="1" x14ac:dyDescent="0.35">
      <c r="A161" s="5"/>
      <c r="B161" s="31" t="s">
        <v>94</v>
      </c>
      <c r="C161" s="32">
        <v>523959000</v>
      </c>
      <c r="D161" s="32">
        <f t="shared" si="6"/>
        <v>523959000</v>
      </c>
      <c r="E161" s="32">
        <f>SUM(E162:E178)</f>
        <v>24422996</v>
      </c>
      <c r="F161" s="32">
        <f t="shared" ref="F161:G161" si="7">SUM(F162:F178)</f>
        <v>0</v>
      </c>
      <c r="G161" s="32">
        <f t="shared" si="7"/>
        <v>0</v>
      </c>
    </row>
    <row r="162" spans="1:7" ht="29" customHeight="1" x14ac:dyDescent="0.35">
      <c r="A162" s="4">
        <v>6000</v>
      </c>
      <c r="B162" s="13" t="s">
        <v>95</v>
      </c>
      <c r="C162" s="14">
        <v>56655085</v>
      </c>
      <c r="D162" s="14">
        <f t="shared" si="6"/>
        <v>56655085</v>
      </c>
      <c r="E162" s="9"/>
      <c r="F162" s="9"/>
      <c r="G162" s="9"/>
    </row>
    <row r="163" spans="1:7" ht="29" customHeight="1" x14ac:dyDescent="0.35">
      <c r="A163" s="5">
        <v>6001</v>
      </c>
      <c r="B163" s="6" t="s">
        <v>96</v>
      </c>
      <c r="C163" s="9">
        <v>54927085</v>
      </c>
      <c r="D163" s="9">
        <f t="shared" si="6"/>
        <v>54927085</v>
      </c>
      <c r="E163" s="9"/>
      <c r="F163" s="9"/>
      <c r="G163" s="9"/>
    </row>
    <row r="164" spans="1:7" ht="29" customHeight="1" x14ac:dyDescent="0.35">
      <c r="A164" s="5">
        <v>6003</v>
      </c>
      <c r="B164" s="6" t="s">
        <v>97</v>
      </c>
      <c r="C164" s="9">
        <v>1728000</v>
      </c>
      <c r="D164" s="9">
        <f t="shared" si="6"/>
        <v>1728000</v>
      </c>
      <c r="E164" s="9"/>
      <c r="F164" s="9"/>
      <c r="G164" s="9"/>
    </row>
    <row r="165" spans="1:7" ht="29" customHeight="1" x14ac:dyDescent="0.35">
      <c r="A165" s="51">
        <v>6050</v>
      </c>
      <c r="B165" s="49" t="s">
        <v>98</v>
      </c>
      <c r="C165" s="14">
        <v>1974600</v>
      </c>
      <c r="D165" s="14">
        <f t="shared" si="6"/>
        <v>1974600</v>
      </c>
      <c r="E165" s="9"/>
      <c r="F165" s="9"/>
      <c r="G165" s="9"/>
    </row>
    <row r="166" spans="1:7" ht="29" customHeight="1" x14ac:dyDescent="0.35">
      <c r="A166" s="52" t="s">
        <v>143</v>
      </c>
      <c r="B166" s="50" t="s">
        <v>98</v>
      </c>
      <c r="C166" s="9">
        <v>1974600</v>
      </c>
      <c r="D166" s="9">
        <f t="shared" si="6"/>
        <v>1974600</v>
      </c>
      <c r="E166" s="9"/>
      <c r="F166" s="9"/>
      <c r="G166" s="9"/>
    </row>
    <row r="167" spans="1:7" ht="29" customHeight="1" x14ac:dyDescent="0.35">
      <c r="A167" s="55">
        <v>6100</v>
      </c>
      <c r="B167" s="53" t="s">
        <v>99</v>
      </c>
      <c r="C167" s="14">
        <v>25710425</v>
      </c>
      <c r="D167" s="14">
        <f t="shared" si="6"/>
        <v>25710425</v>
      </c>
      <c r="E167" s="9"/>
      <c r="F167" s="9"/>
      <c r="G167" s="9"/>
    </row>
    <row r="168" spans="1:7" ht="29" customHeight="1" x14ac:dyDescent="0.35">
      <c r="A168" s="56" t="s">
        <v>144</v>
      </c>
      <c r="B168" s="54" t="s">
        <v>100</v>
      </c>
      <c r="C168" s="9">
        <v>837000</v>
      </c>
      <c r="D168" s="9">
        <f t="shared" si="6"/>
        <v>837000</v>
      </c>
      <c r="E168" s="9">
        <f>C168</f>
        <v>837000</v>
      </c>
      <c r="F168" s="9"/>
      <c r="G168" s="9"/>
    </row>
    <row r="169" spans="1:7" ht="29" customHeight="1" x14ac:dyDescent="0.35">
      <c r="A169" s="56" t="s">
        <v>145</v>
      </c>
      <c r="B169" s="54" t="s">
        <v>102</v>
      </c>
      <c r="C169" s="9">
        <v>16735319</v>
      </c>
      <c r="D169" s="9">
        <f t="shared" si="6"/>
        <v>16735319</v>
      </c>
      <c r="E169" s="9"/>
      <c r="F169" s="9"/>
      <c r="G169" s="9"/>
    </row>
    <row r="170" spans="1:7" ht="29" customHeight="1" x14ac:dyDescent="0.35">
      <c r="A170" s="56" t="s">
        <v>146</v>
      </c>
      <c r="B170" s="54" t="s">
        <v>103</v>
      </c>
      <c r="C170" s="9">
        <v>171000</v>
      </c>
      <c r="D170" s="9">
        <f t="shared" si="6"/>
        <v>171000</v>
      </c>
      <c r="E170" s="9"/>
      <c r="F170" s="9"/>
      <c r="G170" s="9"/>
    </row>
    <row r="171" spans="1:7" ht="29" customHeight="1" x14ac:dyDescent="0.35">
      <c r="A171" s="56" t="s">
        <v>147</v>
      </c>
      <c r="B171" s="54" t="s">
        <v>104</v>
      </c>
      <c r="C171" s="9">
        <v>7967106</v>
      </c>
      <c r="D171" s="9">
        <f t="shared" si="6"/>
        <v>7967106</v>
      </c>
      <c r="E171" s="9">
        <f>C171</f>
        <v>7967106</v>
      </c>
      <c r="F171" s="9"/>
      <c r="G171" s="9"/>
    </row>
    <row r="172" spans="1:7" ht="29" customHeight="1" x14ac:dyDescent="0.35">
      <c r="A172" s="59">
        <v>6300</v>
      </c>
      <c r="B172" s="57" t="s">
        <v>108</v>
      </c>
      <c r="C172" s="14">
        <v>15618890</v>
      </c>
      <c r="D172" s="14">
        <f t="shared" si="6"/>
        <v>15618890</v>
      </c>
      <c r="E172" s="9">
        <f>C172</f>
        <v>15618890</v>
      </c>
      <c r="F172" s="9"/>
      <c r="G172" s="9"/>
    </row>
    <row r="173" spans="1:7" ht="29" customHeight="1" x14ac:dyDescent="0.35">
      <c r="A173" s="60" t="s">
        <v>148</v>
      </c>
      <c r="B173" s="58" t="s">
        <v>109</v>
      </c>
      <c r="C173" s="9">
        <v>11649138</v>
      </c>
      <c r="D173" s="9">
        <f t="shared" si="6"/>
        <v>11649138</v>
      </c>
      <c r="E173" s="9"/>
      <c r="F173" s="9"/>
      <c r="G173" s="9"/>
    </row>
    <row r="174" spans="1:7" ht="29" customHeight="1" x14ac:dyDescent="0.35">
      <c r="A174" s="60" t="s">
        <v>149</v>
      </c>
      <c r="B174" s="58" t="s">
        <v>82</v>
      </c>
      <c r="C174" s="9">
        <v>1996995</v>
      </c>
      <c r="D174" s="9">
        <f t="shared" si="6"/>
        <v>1996995</v>
      </c>
      <c r="E174" s="9"/>
      <c r="F174" s="9"/>
      <c r="G174" s="9"/>
    </row>
    <row r="175" spans="1:7" ht="29" customHeight="1" x14ac:dyDescent="0.35">
      <c r="A175" s="60" t="s">
        <v>150</v>
      </c>
      <c r="B175" s="58" t="s">
        <v>110</v>
      </c>
      <c r="C175" s="9">
        <v>1331330</v>
      </c>
      <c r="D175" s="9">
        <f t="shared" si="6"/>
        <v>1331330</v>
      </c>
      <c r="E175" s="9"/>
      <c r="F175" s="9"/>
      <c r="G175" s="9"/>
    </row>
    <row r="176" spans="1:7" ht="29" customHeight="1" x14ac:dyDescent="0.35">
      <c r="A176" s="60" t="s">
        <v>151</v>
      </c>
      <c r="B176" s="58" t="s">
        <v>111</v>
      </c>
      <c r="C176" s="9">
        <v>641427</v>
      </c>
      <c r="D176" s="9">
        <f t="shared" si="6"/>
        <v>641427</v>
      </c>
      <c r="E176" s="9"/>
      <c r="F176" s="9"/>
      <c r="G176" s="9"/>
    </row>
    <row r="177" spans="1:7" ht="29" customHeight="1" x14ac:dyDescent="0.35">
      <c r="A177" s="4">
        <v>6400</v>
      </c>
      <c r="B177" s="61" t="s">
        <v>112</v>
      </c>
      <c r="C177" s="64">
        <v>424000000</v>
      </c>
      <c r="D177" s="71">
        <f t="shared" si="6"/>
        <v>424000000</v>
      </c>
      <c r="E177" s="9"/>
      <c r="F177" s="9"/>
      <c r="G177" s="9"/>
    </row>
    <row r="178" spans="1:7" ht="29" customHeight="1" x14ac:dyDescent="0.35">
      <c r="A178" s="63">
        <v>6449</v>
      </c>
      <c r="B178" s="62" t="s">
        <v>91</v>
      </c>
      <c r="C178" s="65">
        <v>424000000</v>
      </c>
      <c r="D178" s="72">
        <f t="shared" si="6"/>
        <v>424000000</v>
      </c>
      <c r="E178" s="9"/>
      <c r="F178" s="9"/>
      <c r="G178" s="9"/>
    </row>
    <row r="179" spans="1:7" ht="29" customHeight="1" x14ac:dyDescent="0.35">
      <c r="A179" s="74" t="s">
        <v>54</v>
      </c>
      <c r="B179" s="75" t="s">
        <v>31</v>
      </c>
      <c r="C179" s="76">
        <f>C180</f>
        <v>1241487500</v>
      </c>
      <c r="D179" s="76">
        <f t="shared" si="6"/>
        <v>1241487500</v>
      </c>
      <c r="E179" s="76">
        <f>SUM(E181:E210)</f>
        <v>40607543</v>
      </c>
      <c r="F179" s="76">
        <f t="shared" ref="F179:G179" si="8">SUM(F181:F210)</f>
        <v>350260000</v>
      </c>
      <c r="G179" s="76">
        <f t="shared" si="8"/>
        <v>0</v>
      </c>
    </row>
    <row r="180" spans="1:7" ht="29" customHeight="1" x14ac:dyDescent="0.35">
      <c r="A180" s="5"/>
      <c r="B180" s="31" t="s">
        <v>152</v>
      </c>
      <c r="C180" s="32">
        <v>1241487500</v>
      </c>
      <c r="D180" s="32">
        <f t="shared" si="6"/>
        <v>1241487500</v>
      </c>
      <c r="E180" s="32"/>
      <c r="F180" s="9"/>
      <c r="G180" s="9"/>
    </row>
    <row r="181" spans="1:7" ht="29" customHeight="1" x14ac:dyDescent="0.35">
      <c r="A181" s="13">
        <v>6000</v>
      </c>
      <c r="B181" s="13" t="s">
        <v>95</v>
      </c>
      <c r="C181" s="14">
        <v>26799641</v>
      </c>
      <c r="D181" s="14">
        <f t="shared" si="6"/>
        <v>26799641</v>
      </c>
      <c r="E181" s="9">
        <f>C181</f>
        <v>26799641</v>
      </c>
      <c r="F181" s="9"/>
      <c r="G181" s="9"/>
    </row>
    <row r="182" spans="1:7" ht="29" customHeight="1" x14ac:dyDescent="0.35">
      <c r="A182" s="5">
        <v>6001</v>
      </c>
      <c r="B182" s="6" t="s">
        <v>96</v>
      </c>
      <c r="C182" s="9">
        <v>25935641</v>
      </c>
      <c r="D182" s="9">
        <f t="shared" si="6"/>
        <v>25935641</v>
      </c>
      <c r="E182" s="9"/>
      <c r="F182" s="9"/>
      <c r="G182" s="9"/>
    </row>
    <row r="183" spans="1:7" ht="29" customHeight="1" x14ac:dyDescent="0.35">
      <c r="A183" s="5">
        <v>6003</v>
      </c>
      <c r="B183" s="6" t="s">
        <v>97</v>
      </c>
      <c r="C183" s="9">
        <v>864000</v>
      </c>
      <c r="D183" s="9">
        <f t="shared" si="6"/>
        <v>864000</v>
      </c>
      <c r="E183" s="9"/>
      <c r="F183" s="9"/>
      <c r="G183" s="9"/>
    </row>
    <row r="184" spans="1:7" s="34" customFormat="1" ht="29" customHeight="1" x14ac:dyDescent="0.35">
      <c r="A184" s="4">
        <v>6050</v>
      </c>
      <c r="B184" s="13" t="s">
        <v>98</v>
      </c>
      <c r="C184" s="14">
        <v>1400400</v>
      </c>
      <c r="D184" s="14">
        <f t="shared" si="6"/>
        <v>1400400</v>
      </c>
      <c r="E184" s="9">
        <f>C184</f>
        <v>1400400</v>
      </c>
      <c r="F184" s="14"/>
      <c r="G184" s="14"/>
    </row>
    <row r="185" spans="1:7" ht="29" customHeight="1" x14ac:dyDescent="0.35">
      <c r="A185" s="5">
        <v>6051</v>
      </c>
      <c r="B185" s="6" t="s">
        <v>98</v>
      </c>
      <c r="C185" s="9">
        <v>1400400</v>
      </c>
      <c r="D185" s="9">
        <f t="shared" si="6"/>
        <v>1400400</v>
      </c>
      <c r="E185" s="9"/>
      <c r="F185" s="9"/>
      <c r="G185" s="9"/>
    </row>
    <row r="186" spans="1:7" s="34" customFormat="1" ht="29" customHeight="1" x14ac:dyDescent="0.35">
      <c r="A186" s="4">
        <v>6100</v>
      </c>
      <c r="B186" s="13" t="s">
        <v>99</v>
      </c>
      <c r="C186" s="14">
        <v>13030453</v>
      </c>
      <c r="D186" s="14">
        <f t="shared" si="6"/>
        <v>13030453</v>
      </c>
      <c r="E186" s="9"/>
      <c r="F186" s="14"/>
      <c r="G186" s="14"/>
    </row>
    <row r="187" spans="1:7" ht="29" customHeight="1" x14ac:dyDescent="0.35">
      <c r="A187" s="5">
        <v>6101</v>
      </c>
      <c r="B187" s="6" t="s">
        <v>100</v>
      </c>
      <c r="C187" s="9">
        <v>459000</v>
      </c>
      <c r="D187" s="9">
        <f t="shared" si="6"/>
        <v>459000</v>
      </c>
      <c r="E187" s="9">
        <f>C187</f>
        <v>459000</v>
      </c>
      <c r="F187" s="9"/>
      <c r="G187" s="9"/>
    </row>
    <row r="188" spans="1:7" ht="29" customHeight="1" x14ac:dyDescent="0.35">
      <c r="A188" s="5">
        <v>6112</v>
      </c>
      <c r="B188" s="6" t="s">
        <v>102</v>
      </c>
      <c r="C188" s="9">
        <v>8481770</v>
      </c>
      <c r="D188" s="9">
        <f t="shared" si="6"/>
        <v>8481770</v>
      </c>
      <c r="E188" s="9"/>
      <c r="F188" s="9"/>
      <c r="G188" s="9"/>
    </row>
    <row r="189" spans="1:7" ht="29" customHeight="1" x14ac:dyDescent="0.35">
      <c r="A189" s="5">
        <v>6113</v>
      </c>
      <c r="B189" s="6" t="s">
        <v>103</v>
      </c>
      <c r="C189" s="9">
        <v>72000</v>
      </c>
      <c r="D189" s="9">
        <f t="shared" si="6"/>
        <v>72000</v>
      </c>
      <c r="E189" s="9"/>
      <c r="F189" s="9"/>
      <c r="G189" s="9"/>
    </row>
    <row r="190" spans="1:7" ht="29" customHeight="1" x14ac:dyDescent="0.35">
      <c r="A190" s="5">
        <v>6115</v>
      </c>
      <c r="B190" s="6" t="s">
        <v>104</v>
      </c>
      <c r="C190" s="9">
        <v>4017683</v>
      </c>
      <c r="D190" s="9">
        <f t="shared" si="6"/>
        <v>4017683</v>
      </c>
      <c r="E190" s="9">
        <f>C190</f>
        <v>4017683</v>
      </c>
      <c r="F190" s="9"/>
      <c r="G190" s="9"/>
    </row>
    <row r="191" spans="1:7" s="34" customFormat="1" ht="29" customHeight="1" x14ac:dyDescent="0.35">
      <c r="A191" s="4">
        <v>6150</v>
      </c>
      <c r="B191" s="13" t="s">
        <v>106</v>
      </c>
      <c r="C191" s="14">
        <v>161100000</v>
      </c>
      <c r="D191" s="14">
        <f t="shared" si="6"/>
        <v>161100000</v>
      </c>
      <c r="E191" s="14"/>
      <c r="F191" s="14"/>
      <c r="G191" s="14"/>
    </row>
    <row r="192" spans="1:7" ht="29" customHeight="1" x14ac:dyDescent="0.35">
      <c r="A192" s="5">
        <v>6157</v>
      </c>
      <c r="B192" s="6" t="s">
        <v>107</v>
      </c>
      <c r="C192" s="9">
        <v>161100000</v>
      </c>
      <c r="D192" s="9">
        <f t="shared" si="6"/>
        <v>161100000</v>
      </c>
      <c r="E192" s="9"/>
      <c r="F192" s="9"/>
      <c r="G192" s="9"/>
    </row>
    <row r="193" spans="1:7" s="34" customFormat="1" ht="29" customHeight="1" x14ac:dyDescent="0.35">
      <c r="A193" s="4">
        <v>6300</v>
      </c>
      <c r="B193" s="13" t="s">
        <v>108</v>
      </c>
      <c r="C193" s="14">
        <v>7930819</v>
      </c>
      <c r="D193" s="14">
        <f t="shared" si="6"/>
        <v>7930819</v>
      </c>
      <c r="E193" s="9">
        <f>C193</f>
        <v>7930819</v>
      </c>
      <c r="F193" s="14"/>
      <c r="G193" s="14"/>
    </row>
    <row r="194" spans="1:7" ht="29" customHeight="1" x14ac:dyDescent="0.35">
      <c r="A194" s="5">
        <v>6301</v>
      </c>
      <c r="B194" s="6" t="s">
        <v>109</v>
      </c>
      <c r="C194" s="9">
        <v>5914954</v>
      </c>
      <c r="D194" s="9">
        <f t="shared" si="6"/>
        <v>5914954</v>
      </c>
      <c r="E194" s="9"/>
      <c r="F194" s="9"/>
      <c r="G194" s="9"/>
    </row>
    <row r="195" spans="1:7" ht="29" customHeight="1" x14ac:dyDescent="0.35">
      <c r="A195" s="5">
        <v>6302</v>
      </c>
      <c r="B195" s="6" t="s">
        <v>82</v>
      </c>
      <c r="C195" s="9">
        <v>1013992</v>
      </c>
      <c r="D195" s="9">
        <f t="shared" si="6"/>
        <v>1013992</v>
      </c>
      <c r="E195" s="9"/>
      <c r="F195" s="9"/>
      <c r="G195" s="9"/>
    </row>
    <row r="196" spans="1:7" ht="29" customHeight="1" x14ac:dyDescent="0.35">
      <c r="A196" s="5">
        <v>6303</v>
      </c>
      <c r="B196" s="6" t="s">
        <v>110</v>
      </c>
      <c r="C196" s="9">
        <v>675995</v>
      </c>
      <c r="D196" s="9">
        <f t="shared" si="6"/>
        <v>675995</v>
      </c>
      <c r="E196" s="9"/>
      <c r="F196" s="9"/>
      <c r="G196" s="9"/>
    </row>
    <row r="197" spans="1:7" ht="29" customHeight="1" x14ac:dyDescent="0.35">
      <c r="A197" s="5">
        <v>6304</v>
      </c>
      <c r="B197" s="6" t="s">
        <v>111</v>
      </c>
      <c r="C197" s="9">
        <v>325878</v>
      </c>
      <c r="D197" s="9">
        <f t="shared" si="6"/>
        <v>325878</v>
      </c>
      <c r="E197" s="9"/>
      <c r="F197" s="9"/>
      <c r="G197" s="9"/>
    </row>
    <row r="198" spans="1:7" s="34" customFormat="1" ht="29" customHeight="1" x14ac:dyDescent="0.35">
      <c r="A198" s="4">
        <v>6400</v>
      </c>
      <c r="B198" s="13" t="s">
        <v>112</v>
      </c>
      <c r="C198" s="14">
        <v>135417687</v>
      </c>
      <c r="D198" s="14">
        <f t="shared" si="6"/>
        <v>135417687</v>
      </c>
      <c r="E198" s="14"/>
      <c r="F198" s="14"/>
      <c r="G198" s="14"/>
    </row>
    <row r="199" spans="1:7" ht="29" customHeight="1" x14ac:dyDescent="0.35">
      <c r="A199" s="5">
        <v>6449</v>
      </c>
      <c r="B199" s="6" t="s">
        <v>91</v>
      </c>
      <c r="C199" s="9">
        <v>135417687</v>
      </c>
      <c r="D199" s="9">
        <f t="shared" si="6"/>
        <v>135417687</v>
      </c>
      <c r="E199" s="9"/>
      <c r="F199" s="9"/>
      <c r="G199" s="9"/>
    </row>
    <row r="200" spans="1:7" s="34" customFormat="1" ht="29" customHeight="1" x14ac:dyDescent="0.35">
      <c r="A200" s="4">
        <v>6550</v>
      </c>
      <c r="B200" s="13" t="s">
        <v>117</v>
      </c>
      <c r="C200" s="14">
        <v>207986000</v>
      </c>
      <c r="D200" s="14">
        <f t="shared" si="6"/>
        <v>207986000</v>
      </c>
      <c r="E200" s="14"/>
      <c r="F200" s="14"/>
      <c r="G200" s="14"/>
    </row>
    <row r="201" spans="1:7" ht="29" customHeight="1" x14ac:dyDescent="0.35">
      <c r="A201" s="5">
        <v>6551</v>
      </c>
      <c r="B201" s="6" t="s">
        <v>118</v>
      </c>
      <c r="C201" s="9">
        <v>28242000</v>
      </c>
      <c r="D201" s="9">
        <f t="shared" si="6"/>
        <v>28242000</v>
      </c>
      <c r="E201" s="9"/>
      <c r="F201" s="9"/>
      <c r="G201" s="9"/>
    </row>
    <row r="202" spans="1:7" ht="29" customHeight="1" x14ac:dyDescent="0.35">
      <c r="A202" s="5">
        <v>6552</v>
      </c>
      <c r="B202" s="6" t="s">
        <v>119</v>
      </c>
      <c r="C202" s="9">
        <v>169600000</v>
      </c>
      <c r="D202" s="9">
        <f t="shared" si="6"/>
        <v>169600000</v>
      </c>
      <c r="E202" s="9"/>
      <c r="F202" s="9"/>
      <c r="G202" s="9"/>
    </row>
    <row r="203" spans="1:7" ht="29" customHeight="1" x14ac:dyDescent="0.35">
      <c r="A203" s="5">
        <v>6599</v>
      </c>
      <c r="B203" s="6" t="s">
        <v>120</v>
      </c>
      <c r="C203" s="9">
        <v>10144000</v>
      </c>
      <c r="D203" s="9">
        <f t="shared" si="6"/>
        <v>10144000</v>
      </c>
      <c r="E203" s="9"/>
      <c r="F203" s="9"/>
      <c r="G203" s="9"/>
    </row>
    <row r="204" spans="1:7" s="34" customFormat="1" ht="29" customHeight="1" x14ac:dyDescent="0.35">
      <c r="A204" s="4">
        <v>6900</v>
      </c>
      <c r="B204" s="13" t="s">
        <v>132</v>
      </c>
      <c r="C204" s="14">
        <v>300760000</v>
      </c>
      <c r="D204" s="14">
        <f t="shared" si="6"/>
        <v>300760000</v>
      </c>
      <c r="E204" s="14"/>
      <c r="F204" s="9">
        <f>C204</f>
        <v>300760000</v>
      </c>
      <c r="G204" s="14"/>
    </row>
    <row r="205" spans="1:7" ht="29" customHeight="1" x14ac:dyDescent="0.35">
      <c r="A205" s="5">
        <v>6907</v>
      </c>
      <c r="B205" s="6" t="s">
        <v>133</v>
      </c>
      <c r="C205" s="9">
        <v>299990000</v>
      </c>
      <c r="D205" s="9">
        <f t="shared" si="6"/>
        <v>299990000</v>
      </c>
      <c r="E205" s="9"/>
      <c r="F205" s="9"/>
      <c r="G205" s="9"/>
    </row>
    <row r="206" spans="1:7" ht="29" customHeight="1" x14ac:dyDescent="0.35">
      <c r="A206" s="5">
        <v>6912</v>
      </c>
      <c r="B206" s="6" t="s">
        <v>134</v>
      </c>
      <c r="C206" s="9">
        <v>770000</v>
      </c>
      <c r="D206" s="9">
        <f t="shared" si="6"/>
        <v>770000</v>
      </c>
      <c r="E206" s="9"/>
      <c r="F206" s="9"/>
      <c r="G206" s="9"/>
    </row>
    <row r="207" spans="1:7" s="34" customFormat="1" ht="29" customHeight="1" x14ac:dyDescent="0.35">
      <c r="A207" s="4">
        <v>6950</v>
      </c>
      <c r="B207" s="13" t="s">
        <v>135</v>
      </c>
      <c r="C207" s="14">
        <v>49500000</v>
      </c>
      <c r="D207" s="14">
        <f t="shared" si="6"/>
        <v>49500000</v>
      </c>
      <c r="E207" s="14"/>
      <c r="F207" s="9">
        <f>C207</f>
        <v>49500000</v>
      </c>
      <c r="G207" s="14"/>
    </row>
    <row r="208" spans="1:7" ht="29" customHeight="1" x14ac:dyDescent="0.35">
      <c r="A208" s="5">
        <v>6956</v>
      </c>
      <c r="B208" s="6" t="s">
        <v>134</v>
      </c>
      <c r="C208" s="9">
        <v>49500000</v>
      </c>
      <c r="D208" s="9">
        <f t="shared" si="6"/>
        <v>49500000</v>
      </c>
      <c r="E208" s="9"/>
      <c r="F208" s="9"/>
      <c r="G208" s="9"/>
    </row>
    <row r="209" spans="1:7" s="34" customFormat="1" ht="29" customHeight="1" x14ac:dyDescent="0.35">
      <c r="A209" s="4">
        <v>7000</v>
      </c>
      <c r="B209" s="13" t="s">
        <v>136</v>
      </c>
      <c r="C209" s="14">
        <v>337562500</v>
      </c>
      <c r="D209" s="14">
        <f t="shared" si="6"/>
        <v>337562500</v>
      </c>
      <c r="E209" s="14"/>
      <c r="F209" s="14"/>
      <c r="G209" s="14"/>
    </row>
    <row r="210" spans="1:7" ht="29" customHeight="1" x14ac:dyDescent="0.35">
      <c r="A210" s="5">
        <v>7049</v>
      </c>
      <c r="B210" s="6" t="s">
        <v>91</v>
      </c>
      <c r="C210" s="9">
        <v>337562500</v>
      </c>
      <c r="D210" s="9">
        <f t="shared" si="6"/>
        <v>337562500</v>
      </c>
      <c r="E210" s="9"/>
      <c r="F210" s="9"/>
      <c r="G210" s="9"/>
    </row>
  </sheetData>
  <mergeCells count="9">
    <mergeCell ref="I11:I12"/>
    <mergeCell ref="A5:G5"/>
    <mergeCell ref="A6:G6"/>
    <mergeCell ref="A7:G7"/>
    <mergeCell ref="A10:A11"/>
    <mergeCell ref="B10:B11"/>
    <mergeCell ref="C10:C11"/>
    <mergeCell ref="D10:D11"/>
    <mergeCell ref="E10:G1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</dc:creator>
  <cp:lastModifiedBy>Oanh</cp:lastModifiedBy>
  <dcterms:created xsi:type="dcterms:W3CDTF">2019-07-14T15:39:18Z</dcterms:created>
  <dcterms:modified xsi:type="dcterms:W3CDTF">2019-08-31T16:25:40Z</dcterms:modified>
</cp:coreProperties>
</file>