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3.vml" ContentType="application/vnd.openxmlformats-officedocument.vmlDrawing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4" rupBuild="9302"/>
  <workbookPr defaultThemeVersion="124226"/>
  <bookViews>
    <workbookView xWindow="120" yWindow="75" windowWidth="15255" windowHeight="7935" activeTab="0"/>
  </bookViews>
  <sheets>
    <sheet name="K6" sheetId="1" r:id="rId1"/>
    <sheet name="K7" sheetId="2" r:id="rId2"/>
    <sheet name="K8" sheetId="3" r:id="rId3"/>
    <sheet name="K9" sheetId="4" r:id="rId4"/>
    <sheet name="Sheet1" sheetId="5" r:id="rId5"/>
  </sheets>
</workbook>
</file>

<file path=xl/comments3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 xml:space="preserve"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<sst xmlns="http://schemas.openxmlformats.org/spreadsheetml/2006/main" uniqueCount="88" count="88">
  <si>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</si>
  <si>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</si>
  <si>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</si>
  <si>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</si>
  <si>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</si>
  <si>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</si>
  <si>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</si>
  <si>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</si>
  <si>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</si>
  <si>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</si>
  <si>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</si>
  <si>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</si>
  <si>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</si>
  <si>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</si>
  <si>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</si>
  <si>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</si>
  <si>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</si>
  <si>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</si>
  <si>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</si>
  <si>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</si>
  <si>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</si>
  <si>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</si>
  <si>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</si>
  <si>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</si>
  <si>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</si>
  <si>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</si>
  <si>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</si>
  <si>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</si>
  <si>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</si>
  <si>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</si>
  <si>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</si>
  <si>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</si>
  <si>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</si>
  <si>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</si>
  <si>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</si>
  <si>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</si>
  <si>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</si>
  <si>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</si>
  <si>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</si>
  <si>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</si>
  <si>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</si>
  <si>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</si>
  <si>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</si>
  <si>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</si>
  <si>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</si>
  <si>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</si>
  <si>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</si>
  <si>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</si>
  <si>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</si>
  <si>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</si>
  <si>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</si>
  <si>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</si>
  <si>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</si>
  <si>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</si>
  <si>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</si>
  <si>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</si>
  <si>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</si>
  <si>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</si>
  <si>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</si>
  <si>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</si>
  <si>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</si>
  <si>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</si>
  <si>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</si>
  <si>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</si>
  <si>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</si>
  <si>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</si>
  <si>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</si>
  <si>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</si>
  <si>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</si>
  <si>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>SƠ KẾT THI ĐUA GIỮA CÁC LỚP KHỐI 9 (BUỔI SÁNG) TUẦN 06 (từ 24/09 đến 28/09/2018)</t>
  </si>
  <si>
    <t>6/13</t>
  </si>
  <si>
    <t>7/10</t>
  </si>
  <si>
    <t>7/11</t>
  </si>
  <si>
    <t>7/12</t>
  </si>
  <si>
    <t>LỚP NHẬN CỜ LỚP 7/1</t>
  </si>
  <si>
    <t>8/8</t>
  </si>
  <si>
    <t>8/9</t>
  </si>
  <si>
    <t>SƠ KẾT THI ĐUA GIỮA CÁC LỚP KHỐI 6 (BUỔI SÁNG) TUẦN 06 (từ 23/09 đến 28/09/2019)</t>
  </si>
  <si>
    <t>1..5</t>
  </si>
  <si>
    <t xml:space="preserve"> LỚP NHẬN CỜ LỚP 6/1</t>
  </si>
  <si>
    <t xml:space="preserve"> LỚP NHẬN Thưởng LỚP 6/1, 6/6, 6/13, 6/4</t>
  </si>
  <si>
    <t>SƠ KẾT THI ĐUA GIỮA CÁC LỚP KHỐI 7 (BUỔI CHIỀU)TUẦN 05 (từ 23/09 đến 28/09/2019)</t>
  </si>
  <si>
    <t>LỚP NHẬN THƯỞNG LỚP 7/1, 7/2 ;7/12, 7/8</t>
  </si>
  <si>
    <t xml:space="preserve">          SƠ KẾT THI ĐUA GIỮA CÁC LỚP KHỐI 8 (BUỔI CHIỀU) TUẦN 05  (từ23/09 đến 27/09/2019)</t>
  </si>
  <si>
    <t>LỚP NHẬN CỜ LỚP 8/8</t>
  </si>
  <si>
    <t>LỚP NHẬN THƯỞNG LỚP 8/8, 8/1,8/7, 8/4</t>
  </si>
  <si>
    <t xml:space="preserve"> LỚP NHẬN CỜ  9/2</t>
  </si>
  <si>
    <t xml:space="preserve"> LỚP NHẬN THUỎNG 9/2, 9/7, 9/6</t>
  </si>
</sst>
</file>

<file path=xl/styles.xml><?xml version="1.0" encoding="utf-8"?>
<styleSheet xmlns="http://schemas.openxmlformats.org/spreadsheetml/2006/main">
  <numFmts count="3">
    <numFmt numFmtId="0" formatCode="General"/>
    <numFmt numFmtId="49" formatCode="@"/>
    <numFmt numFmtId="2" formatCode="0.00"/>
  </numFmts>
  <fonts count="16">
    <font>
      <name val="Calibri"/>
      <sz val="11"/>
    </font>
    <font>
      <name val="Calibri"/>
      <charset val="163"/>
      <sz val="11"/>
      <color rgb="FF000000"/>
    </font>
    <font>
      <name val="Cambria"/>
      <b/>
      <charset val="163"/>
      <sz val="13"/>
      <color rgb="FF000000"/>
    </font>
    <font>
      <name val="VNI-Times"/>
      <b/>
      <sz val="13"/>
    </font>
    <font>
      <name val="Cambria"/>
      <charset val="163"/>
      <sz val="13"/>
    </font>
    <font>
      <name val="VNI-Times"/>
      <sz val="13"/>
    </font>
    <font>
      <name val="VNI-Times"/>
      <b/>
      <sz val="13"/>
      <color rgb="FFFF0000"/>
    </font>
    <font>
      <name val="Calibri"/>
      <charset val="163"/>
      <sz val="11"/>
      <color rgb="FFFF0000"/>
    </font>
    <font>
      <name val="VNI-Times"/>
      <sz val="13"/>
      <color rgb="FFFF0000"/>
    </font>
    <font>
      <name val="Cambria"/>
      <charset val="163"/>
      <sz val="13"/>
      <color rgb="FFFF0000"/>
    </font>
    <font>
      <name val="Times New Roman"/>
      <sz val="13"/>
      <color rgb="FFFF0000"/>
    </font>
    <font>
      <name val="Cambria"/>
      <charset val="163"/>
      <sz val="13"/>
      <color rgb="FF000000"/>
    </font>
    <font>
      <name val="Cambria"/>
      <charset val="163"/>
      <sz val="14"/>
      <color rgb="FF000000"/>
    </font>
    <font>
      <name val="Calibri"/>
      <charset val="163"/>
      <sz val="14"/>
      <color rgb="FF000000"/>
    </font>
    <font>
      <name val="Cambria"/>
      <b/>
      <charset val="163"/>
      <sz val="13"/>
    </font>
    <font>
      <name val="Cambria"/>
      <b/>
      <charset val="163"/>
      <sz val="13"/>
      <color rgb="FFFF0000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Alignment="1">
      <alignment vertical="bottom"/>
    </xf>
    <xf numFmtId="0" fontId="2" fillId="0" borderId="0" xfId="0" applyFont="1" applyAlignment="1">
      <alignment horizontal="center" vertical="center"/>
    </xf>
    <xf numFmtId="0" fontId="1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Border="1" applyAlignment="1">
      <alignment horizontal="center" vertical="center"/>
    </xf>
    <xf numFmtId="0" fontId="3" fillId="2" borderId="2" xfId="0" applyFont="1" applyFill="1" applyBorder="1" applyAlignment="1">
      <alignment vertical="bottom"/>
    </xf>
    <xf numFmtId="49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bottom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bottom"/>
    </xf>
    <xf numFmtId="0" fontId="6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bottom"/>
    </xf>
    <xf numFmtId="2" fontId="5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bottom"/>
    </xf>
    <xf numFmtId="0" fontId="8" fillId="0" borderId="3" xfId="0" applyFont="1" applyFill="1" applyBorder="1" applyAlignment="1">
      <alignment vertical="bottom"/>
    </xf>
    <xf numFmtId="2" fontId="8" fillId="0" borderId="3" xfId="0" applyNumberFormat="1" applyFont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bottom"/>
    </xf>
    <xf numFmtId="2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bottom"/>
    </xf>
    <xf numFmtId="2" fontId="5" fillId="5" borderId="3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2" fontId="3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bottom"/>
    </xf>
    <xf numFmtId="0" fontId="5" fillId="0" borderId="3" xfId="0" applyFont="1" applyBorder="1" applyAlignment="1">
      <alignment horizontal="center" vertical="bottom"/>
    </xf>
    <xf numFmtId="0" fontId="11" fillId="0" borderId="0" xfId="0" applyFont="1" applyAlignment="1">
      <alignment vertical="bottom"/>
    </xf>
    <xf numFmtId="0" fontId="12" fillId="0" borderId="0" xfId="0" applyFont="1" applyAlignment="1">
      <alignment vertical="bottom"/>
    </xf>
    <xf numFmtId="0" fontId="13" fillId="0" borderId="0" xfId="0" applyFont="1" applyAlignment="1">
      <alignment vertical="bottom"/>
    </xf>
    <xf numFmtId="0" fontId="14" fillId="2" borderId="2" xfId="0" applyFont="1" applyFill="1" applyBorder="1" applyAlignment="1">
      <alignment vertical="bottom"/>
    </xf>
    <xf numFmtId="49" fontId="14" fillId="2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bottom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vertical="bottom"/>
    </xf>
    <xf numFmtId="2" fontId="11" fillId="0" borderId="3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vertical="bottom"/>
    </xf>
    <xf numFmtId="2" fontId="9" fillId="4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vertical="bottom"/>
    </xf>
    <xf numFmtId="2" fontId="9" fillId="3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bottom"/>
    </xf>
    <xf numFmtId="2" fontId="4" fillId="5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bottom"/>
    </xf>
    <xf numFmtId="0" fontId="4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2" fontId="2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bottom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1" fillId="0" borderId="0" xfId="0">
      <alignment vertical="center"/>
    </xf>
    <xf numFmtId="0" fontId="2" fillId="0" borderId="1" xfId="0" applyFont="1" applyBorder="1">
      <alignment vertical="center"/>
    </xf>
    <xf numFmtId="0" fontId="1" fillId="0" borderId="1" xfId="0" applyBorder="1">
      <alignment vertical="center"/>
    </xf>
    <xf numFmtId="0" fontId="11" fillId="0" borderId="3" xfId="0" applyFont="1" applyBorder="1" applyAlignment="1">
      <alignment horizontal="left" vertical="center"/>
    </xf>
    <xf numFmtId="2" fontId="14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25"/>
  <sheetViews>
    <sheetView tabSelected="1" workbookViewId="0" topLeftCell="G12" zoomScale="115">
      <selection activeCell="C18" sqref="C18"/>
    </sheetView>
  </sheetViews>
  <sheetFormatPr defaultRowHeight="15.0" defaultColWidth="10"/>
  <cols>
    <col min="1" max="1" customWidth="1" width="29.855469" style="0"/>
    <col min="2" max="2" customWidth="1" width="7.1914062" style="0"/>
    <col min="3" max="3" customWidth="1" width="10.855469" style="0"/>
    <col min="4" max="4" customWidth="1" width="8.425781" style="0"/>
    <col min="5" max="5" customWidth="1" width="8.5703125" style="0"/>
    <col min="6" max="6" customWidth="1" width="9.0" style="0"/>
    <col min="7" max="7" customWidth="1" width="10.855469" style="0"/>
    <col min="8" max="8" customWidth="1" width="7.2851562" style="0"/>
    <col min="9" max="9" customWidth="1" width="10.425781" style="1"/>
    <col min="10" max="10" customWidth="1" width="8.425781" style="1"/>
    <col min="11" max="11" customWidth="1" width="10.7109375" style="1"/>
    <col min="12" max="12" customWidth="1" width="11.285156" style="0"/>
    <col min="13" max="13" customWidth="1" width="9.855469" style="0"/>
    <col min="257" max="16384" width="9" style="0" hidden="0"/>
  </cols>
  <sheetData>
    <row r="1" spans="8:8" ht="15.0" customHeight="1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8:8" ht="33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5"/>
    </row>
    <row r="3" spans="8:8" ht="19.5">
      <c r="A3" s="6" t="s">
        <v>33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61</v>
      </c>
      <c r="J3" s="7" t="s">
        <v>62</v>
      </c>
      <c r="K3" s="7" t="s">
        <v>63</v>
      </c>
      <c r="L3" s="7" t="s">
        <v>64</v>
      </c>
      <c r="M3" s="7" t="s">
        <v>65</v>
      </c>
      <c r="N3" s="7" t="s">
        <v>70</v>
      </c>
    </row>
    <row r="4" spans="8:8" ht="18.0">
      <c r="A4" s="8" t="s">
        <v>8</v>
      </c>
      <c r="B4" s="9">
        <v>27.0</v>
      </c>
      <c r="C4" s="9">
        <v>25.0</v>
      </c>
      <c r="D4" s="9">
        <v>27.0</v>
      </c>
      <c r="E4" s="9">
        <v>21.0</v>
      </c>
      <c r="F4" s="9">
        <v>27.0</v>
      </c>
      <c r="G4" s="9">
        <v>27.0</v>
      </c>
      <c r="H4" s="9">
        <v>18.0</v>
      </c>
      <c r="I4" s="9">
        <v>17.0</v>
      </c>
      <c r="J4" s="9">
        <v>20.0</v>
      </c>
      <c r="K4" s="9">
        <v>16.0</v>
      </c>
      <c r="L4" s="9">
        <v>16.0</v>
      </c>
      <c r="M4" s="9">
        <v>18.0</v>
      </c>
      <c r="N4" s="9">
        <v>20.0</v>
      </c>
    </row>
    <row r="5" spans="8:8" ht="18.0">
      <c r="A5" s="10" t="s">
        <v>41</v>
      </c>
      <c r="B5" s="9">
        <v>5.0</v>
      </c>
      <c r="C5" s="9">
        <v>5.0</v>
      </c>
      <c r="D5" s="9">
        <v>5.0</v>
      </c>
      <c r="E5" s="9">
        <v>8.0</v>
      </c>
      <c r="F5" s="9">
        <v>3.0</v>
      </c>
      <c r="G5" s="9">
        <v>5.0</v>
      </c>
      <c r="H5" s="9">
        <v>3.0</v>
      </c>
      <c r="I5" s="9">
        <v>3.0</v>
      </c>
      <c r="J5" s="9">
        <v>3.0</v>
      </c>
      <c r="K5" s="9">
        <v>6.0</v>
      </c>
      <c r="L5" s="9">
        <v>4.0</v>
      </c>
      <c r="M5" s="9">
        <v>3.0</v>
      </c>
      <c r="N5" s="9">
        <v>1.0</v>
      </c>
    </row>
    <row r="6" spans="8:8" ht="18.0">
      <c r="A6" s="10" t="s">
        <v>42</v>
      </c>
      <c r="B6" s="9"/>
      <c r="C6" s="9">
        <v>2.0</v>
      </c>
      <c r="D6" s="9"/>
      <c r="E6" s="9">
        <v>2.0</v>
      </c>
      <c r="F6" s="9"/>
      <c r="G6" s="9">
        <v>1.0</v>
      </c>
      <c r="H6" s="9">
        <v>2.0</v>
      </c>
      <c r="I6" s="9">
        <v>1.0</v>
      </c>
      <c r="J6" s="9">
        <v>1.0</v>
      </c>
      <c r="K6" s="9">
        <v>2.0</v>
      </c>
      <c r="L6" s="9">
        <v>2.0</v>
      </c>
      <c r="M6" s="9">
        <v>2.0</v>
      </c>
      <c r="N6" s="9">
        <v>1.0</v>
      </c>
    </row>
    <row r="7" spans="8:8" ht="19.5">
      <c r="A7" s="10" t="s">
        <v>43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>
        <v>1.0</v>
      </c>
      <c r="M7" s="11"/>
      <c r="N7" s="11"/>
    </row>
    <row r="8" spans="8:8" ht="19.5">
      <c r="A8" s="10" t="s">
        <v>12</v>
      </c>
      <c r="B8" s="11"/>
      <c r="C8" s="12">
        <v>1.0</v>
      </c>
      <c r="D8" s="11">
        <v>1.0</v>
      </c>
      <c r="E8" s="13"/>
      <c r="F8" s="11">
        <v>1.0</v>
      </c>
      <c r="G8" s="11"/>
      <c r="H8" s="13">
        <v>1.0</v>
      </c>
      <c r="I8" s="13">
        <v>2.0</v>
      </c>
      <c r="J8" s="13"/>
      <c r="K8" s="13">
        <v>1.0</v>
      </c>
      <c r="L8" s="13">
        <v>1.0</v>
      </c>
      <c r="M8" s="11">
        <v>1.0</v>
      </c>
      <c r="N8" s="12"/>
    </row>
    <row r="9" spans="8:8" ht="18.0">
      <c r="A9" s="10" t="s">
        <v>13</v>
      </c>
      <c r="B9" s="9"/>
      <c r="C9" s="9"/>
      <c r="D9" s="9"/>
      <c r="E9" s="14"/>
      <c r="F9" s="9"/>
      <c r="G9" s="9"/>
      <c r="H9" s="14"/>
      <c r="I9" s="14"/>
      <c r="J9" s="14"/>
      <c r="K9" s="14"/>
      <c r="L9" s="14"/>
      <c r="M9" s="9"/>
      <c r="N9" s="9"/>
    </row>
    <row r="10" spans="8:8" ht="18.0">
      <c r="A10" s="15" t="s">
        <v>44</v>
      </c>
      <c r="B10" s="16">
        <f>((B4*10+B5*9+B6*8+B7*7+B8*5)/SUM(B4:B8))*10</f>
        <v>98.4375</v>
      </c>
      <c r="C10" s="16">
        <f>((C4*10+C5*9+C6*8+C7*7+C8*5)/SUM(C4:C8))*10</f>
        <v>95.75757575757576</v>
      </c>
      <c r="D10" s="16">
        <f t="shared" si="0" ref="D10:G10">((D4*10+D5*9+D6*8+D7*7+D8*5)/SUM(D4:D8))*10</f>
        <v>96.96969696969697</v>
      </c>
      <c r="E10" s="16">
        <f t="shared" si="0"/>
        <v>96.12903225806451</v>
      </c>
      <c r="F10" s="16">
        <f t="shared" si="0"/>
        <v>97.41935483870968</v>
      </c>
      <c r="G10" s="16">
        <f t="shared" si="0"/>
        <v>97.87878787878788</v>
      </c>
      <c r="H10" s="16">
        <f t="shared" si="1" ref="H10:K10">((H4*10+H5*9+H6*8+H7*7+H8*5)/SUM(H4:H8))*10</f>
        <v>95.0</v>
      </c>
      <c r="I10" s="16">
        <f t="shared" si="1"/>
        <v>93.47826086956522</v>
      </c>
      <c r="J10" s="16">
        <f t="shared" si="1"/>
        <v>97.91666666666666</v>
      </c>
      <c r="K10" s="16">
        <f t="shared" si="1"/>
        <v>94.0</v>
      </c>
      <c r="L10" s="16">
        <f t="shared" si="2" ref="L10:M10">((L4*10+L5*9+L6*8+L7*7+L8*5)/SUM(L4:L8))*10</f>
        <v>93.33333333333334</v>
      </c>
      <c r="M10" s="16">
        <f t="shared" si="2"/>
        <v>95.0</v>
      </c>
      <c r="N10" s="16">
        <f t="shared" si="3" ref="N10">((N4*10+N5*9+N6*8+N7*7+N8*5)/SUM(N4:N8))*10</f>
        <v>98.63636363636363</v>
      </c>
    </row>
    <row r="11" spans="8:8" s="17" ht="18.0" customFormat="1">
      <c r="A11" s="18" t="s">
        <v>45</v>
      </c>
      <c r="B11" s="19"/>
      <c r="C11" s="19">
        <v>5.0</v>
      </c>
      <c r="D11" s="19">
        <v>1.0</v>
      </c>
      <c r="E11" s="19"/>
      <c r="F11" s="20">
        <v>2.0</v>
      </c>
      <c r="G11" s="20">
        <v>2.0</v>
      </c>
      <c r="H11" s="19"/>
      <c r="I11" s="19">
        <v>1.0</v>
      </c>
      <c r="J11" s="19"/>
      <c r="K11" s="19"/>
      <c r="L11" s="19">
        <v>2.5</v>
      </c>
      <c r="M11" s="19">
        <v>7.0</v>
      </c>
      <c r="N11" s="19">
        <v>3.5</v>
      </c>
    </row>
    <row r="12" spans="8:8" s="17" ht="18.0" customFormat="1">
      <c r="A12" s="21" t="s">
        <v>46</v>
      </c>
      <c r="B12" s="19"/>
      <c r="C12" s="19"/>
      <c r="D12" s="19">
        <v>2.0</v>
      </c>
      <c r="E12" s="19"/>
      <c r="F12" s="19"/>
      <c r="G12" s="19"/>
      <c r="H12" s="19"/>
      <c r="I12" s="19">
        <v>2.0</v>
      </c>
      <c r="J12" s="19"/>
      <c r="K12" s="19"/>
      <c r="L12" s="19"/>
      <c r="M12" s="19"/>
      <c r="N12" s="19"/>
    </row>
    <row r="13" spans="8:8" s="17" ht="17.6" customFormat="1">
      <c r="A13" s="21" t="s">
        <v>52</v>
      </c>
      <c r="B13" s="19">
        <v>1.5</v>
      </c>
      <c r="C13" s="19">
        <v>8.5</v>
      </c>
      <c r="D13" s="19">
        <v>7.0</v>
      </c>
      <c r="E13" s="19">
        <v>4.5</v>
      </c>
      <c r="F13" s="22">
        <v>3.0</v>
      </c>
      <c r="G13" s="19">
        <v>2.0</v>
      </c>
      <c r="H13" s="19">
        <v>1.5</v>
      </c>
      <c r="I13" s="19">
        <v>1.5</v>
      </c>
      <c r="J13" s="19">
        <v>4.0</v>
      </c>
      <c r="K13" s="19">
        <v>5.5</v>
      </c>
      <c r="L13" s="19">
        <v>0.5</v>
      </c>
      <c r="M13" s="19">
        <v>3.0</v>
      </c>
      <c r="N13" s="19"/>
    </row>
    <row r="14" spans="8:8" s="17" ht="18.0" customFormat="1">
      <c r="A14" s="23" t="s">
        <v>18</v>
      </c>
      <c r="B14" s="19"/>
      <c r="C14" s="19">
        <v>1.0</v>
      </c>
      <c r="D14" s="19"/>
      <c r="E14" s="19"/>
      <c r="F14" s="19"/>
      <c r="G14" s="19"/>
      <c r="H14" s="19"/>
      <c r="I14" s="19"/>
      <c r="J14" s="19">
        <v>1.0</v>
      </c>
      <c r="K14" s="19">
        <v>1.0</v>
      </c>
      <c r="L14" s="19">
        <v>1.0</v>
      </c>
      <c r="M14" s="19"/>
      <c r="N14" s="19"/>
    </row>
    <row r="15" spans="8:8" ht="18.0">
      <c r="A15" s="15" t="s">
        <v>19</v>
      </c>
      <c r="B15" s="24">
        <f>SUM(B11:B14)</f>
        <v>1.5</v>
      </c>
      <c r="C15" s="24">
        <f t="shared" si="4" ref="C15:K15">SUM(C11:C14)</f>
        <v>14.5</v>
      </c>
      <c r="D15" s="24">
        <f t="shared" si="4"/>
        <v>10.0</v>
      </c>
      <c r="E15" s="24">
        <f t="shared" si="4"/>
        <v>4.5</v>
      </c>
      <c r="F15" s="24">
        <f t="shared" si="4"/>
        <v>5.0</v>
      </c>
      <c r="G15" s="24">
        <f t="shared" si="4"/>
        <v>4.0</v>
      </c>
      <c r="H15" s="24">
        <f t="shared" si="4"/>
        <v>1.5</v>
      </c>
      <c r="I15" s="24">
        <f t="shared" si="4"/>
        <v>4.5</v>
      </c>
      <c r="J15" s="24">
        <f t="shared" si="4"/>
        <v>5.0</v>
      </c>
      <c r="K15" s="24">
        <f t="shared" si="4"/>
        <v>6.5</v>
      </c>
      <c r="L15" s="24">
        <f t="shared" si="5" ref="L15:M15">SUM(L11:L14)</f>
        <v>4.0</v>
      </c>
      <c r="M15" s="24">
        <f t="shared" si="5"/>
        <v>10.0</v>
      </c>
      <c r="N15" s="24">
        <f t="shared" si="6" ref="N15">SUM(N11:N14)</f>
        <v>3.5</v>
      </c>
    </row>
    <row r="16" spans="8:8" ht="24.75" customHeight="1">
      <c r="A16" s="15" t="s">
        <v>47</v>
      </c>
      <c r="B16" s="25">
        <v>5.0</v>
      </c>
      <c r="C16" s="25">
        <v>-4.0</v>
      </c>
      <c r="D16" s="25">
        <v>5.5</v>
      </c>
      <c r="E16" s="25">
        <v>3.5</v>
      </c>
      <c r="F16" s="25">
        <v>1.0</v>
      </c>
      <c r="G16" s="25">
        <v>5.0</v>
      </c>
      <c r="H16" s="25">
        <v>0.5</v>
      </c>
      <c r="I16" s="25">
        <v>0.5</v>
      </c>
      <c r="J16" s="25"/>
      <c r="K16" s="25">
        <v>-1.0</v>
      </c>
      <c r="L16" s="25">
        <v>0.5</v>
      </c>
      <c r="M16" s="25">
        <v>2.5</v>
      </c>
      <c r="N16" s="25">
        <v>2.0</v>
      </c>
    </row>
    <row r="17" spans="8:8" s="1" ht="24.75" customFormat="1" customHeight="1">
      <c r="A17" s="15" t="s">
        <v>66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8:8" ht="23.25" customHeight="1">
      <c r="A18" s="10" t="s">
        <v>48</v>
      </c>
      <c r="B18" s="26">
        <v>101.94</v>
      </c>
      <c r="C18" s="16">
        <f t="shared" si="7" ref="C18:N18">C10-C15+C16+C17</f>
        <v>77.2575757575758</v>
      </c>
      <c r="D18" s="16">
        <f t="shared" si="7"/>
        <v>92.469696969697</v>
      </c>
      <c r="E18" s="16">
        <f t="shared" si="7"/>
        <v>95.1290322580645</v>
      </c>
      <c r="F18" s="16">
        <f t="shared" si="7"/>
        <v>93.4193548387097</v>
      </c>
      <c r="G18" s="16">
        <f t="shared" si="7"/>
        <v>98.8787878787879</v>
      </c>
      <c r="H18" s="16">
        <f t="shared" si="7"/>
        <v>94.0</v>
      </c>
      <c r="I18" s="16">
        <f t="shared" si="7"/>
        <v>89.4782608695652</v>
      </c>
      <c r="J18" s="16">
        <f t="shared" si="7"/>
        <v>92.9166666666667</v>
      </c>
      <c r="K18" s="16">
        <f t="shared" si="7"/>
        <v>86.5</v>
      </c>
      <c r="L18" s="16">
        <f t="shared" si="7"/>
        <v>89.8333333333333</v>
      </c>
      <c r="M18" s="16">
        <f t="shared" si="7"/>
        <v>87.5</v>
      </c>
      <c r="N18" s="16">
        <f t="shared" si="7"/>
        <v>97.1363636363636</v>
      </c>
    </row>
    <row r="19" spans="8:8" ht="39.0">
      <c r="A19" s="27" t="s">
        <v>49</v>
      </c>
      <c r="B19" s="16" t="str">
        <f>IF(B18&gt;=90,"ĐẠT","KHONG ĐẠT")</f>
        <v>ĐẠT</v>
      </c>
      <c r="C19" s="28" t="str">
        <f t="shared" si="8" ref="C19:K19">IF(C18&gt;=90,"ĐẠT","KHONG ĐẠT")</f>
        <v>KHONG ĐẠT</v>
      </c>
      <c r="D19" s="29" t="str">
        <f t="shared" si="8"/>
        <v>ĐẠT</v>
      </c>
      <c r="E19" s="29" t="str">
        <f t="shared" si="8"/>
        <v>ĐẠT</v>
      </c>
      <c r="F19" s="29" t="str">
        <f t="shared" si="8"/>
        <v>ĐẠT</v>
      </c>
      <c r="G19" s="29" t="str">
        <f t="shared" si="8"/>
        <v>ĐẠT</v>
      </c>
      <c r="H19" s="29" t="str">
        <f t="shared" si="8"/>
        <v>ĐẠT</v>
      </c>
      <c r="I19" s="28" t="str">
        <f t="shared" si="8"/>
        <v>KHONG ĐẠT</v>
      </c>
      <c r="J19" s="29" t="str">
        <f t="shared" si="8"/>
        <v>ĐẠT</v>
      </c>
      <c r="K19" s="28" t="str">
        <f t="shared" si="8"/>
        <v>KHONG ĐẠT</v>
      </c>
      <c r="L19" s="28" t="str">
        <f t="shared" si="9" ref="L19:M19">IF(L18&gt;=90,"ĐẠT","KHONG ĐẠT")</f>
        <v>KHONG ĐẠT</v>
      </c>
      <c r="M19" s="28" t="str">
        <f t="shared" si="9"/>
        <v>KHONG ĐẠT</v>
      </c>
      <c r="N19" s="16" t="str">
        <f t="shared" si="10" ref="N19">IF(N18&gt;=90,"ĐẠT","KHONG ĐẠT")</f>
        <v>ĐẠT</v>
      </c>
    </row>
    <row r="20" spans="8:8" ht="18.0">
      <c r="A20" s="10" t="s">
        <v>50</v>
      </c>
      <c r="B20" s="30">
        <f t="shared" si="11" ref="B20:N20">RANK(B18,$B$18:$M$18,0)</f>
        <v>1.0</v>
      </c>
      <c r="C20" s="30">
        <v>13.0</v>
      </c>
      <c r="D20" s="30">
        <v>8.0</v>
      </c>
      <c r="E20" s="30">
        <v>4.0</v>
      </c>
      <c r="F20" s="30">
        <v>6.0</v>
      </c>
      <c r="G20" s="30">
        <f t="shared" si="11"/>
        <v>2.0</v>
      </c>
      <c r="H20" s="30">
        <v>5.0</v>
      </c>
      <c r="I20" s="30">
        <v>10.0</v>
      </c>
      <c r="J20" s="30">
        <v>8.0</v>
      </c>
      <c r="K20" s="30">
        <v>12.0</v>
      </c>
      <c r="L20" s="30">
        <v>9.0</v>
      </c>
      <c r="M20" s="30">
        <v>11.0</v>
      </c>
      <c r="N20" s="30">
        <v>3.0</v>
      </c>
    </row>
    <row r="21" spans="8:8" ht="19.5">
      <c r="A21" s="10" t="s">
        <v>51</v>
      </c>
      <c r="B21" s="31"/>
      <c r="C21" s="31"/>
      <c r="D21" s="31"/>
      <c r="E21" s="31"/>
      <c r="F21" s="10"/>
      <c r="G21" s="32"/>
      <c r="H21" s="31"/>
      <c r="I21" s="31"/>
      <c r="J21" s="31"/>
      <c r="K21" s="31"/>
      <c r="L21" s="31"/>
      <c r="M21" s="31"/>
      <c r="N21" s="31"/>
    </row>
    <row r="22" spans="8:8">
      <c r="A22" s="1"/>
      <c r="B22" s="1"/>
      <c r="C22" s="1"/>
      <c r="D22" s="1"/>
      <c r="E22" s="1"/>
      <c r="F22" s="1"/>
      <c r="G22" s="1"/>
      <c r="H22" s="1"/>
    </row>
    <row r="23" spans="8:8" ht="16.5">
      <c r="A23" s="1"/>
      <c r="B23" s="33"/>
      <c r="C23" s="1"/>
      <c r="D23" s="1"/>
      <c r="E23" s="1"/>
      <c r="F23" s="1"/>
      <c r="G23" s="1"/>
      <c r="H23" s="1"/>
    </row>
    <row r="24" spans="8:8" ht="18.0">
      <c r="B24" s="34" t="s">
        <v>79</v>
      </c>
      <c r="C24" s="34"/>
    </row>
    <row r="25" spans="8:8" ht="18.75">
      <c r="B25" s="34" t="s">
        <v>80</v>
      </c>
      <c r="C25" s="34"/>
      <c r="D25" s="1"/>
      <c r="E25" s="1"/>
      <c r="F25" s="34"/>
      <c r="G25" s="34"/>
      <c r="H25" s="35"/>
      <c r="I25" s="35"/>
      <c r="J25" s="35"/>
      <c r="K25" s="35"/>
    </row>
  </sheetData>
  <mergeCells count="1">
    <mergeCell ref="A1:J2"/>
  </mergeCells>
  <pageMargins left="0.7086614173228346" right="0.7086614173228346" top="0.7480314960629921" bottom="0.7480314960629921" header="0.31496062992125984" footer="0.31496062992125984"/>
  <pageSetup paperSize="9" scale="85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topLeftCell="A13" zoomScale="115">
      <selection activeCell="C29" sqref="C29"/>
    </sheetView>
  </sheetViews>
  <sheetFormatPr defaultRowHeight="15.0" defaultColWidth="10"/>
  <cols>
    <col min="1" max="1" customWidth="1" width="26.855469" style="0"/>
    <col min="2" max="2" customWidth="1" width="7.5703125" style="0"/>
    <col min="3" max="3" customWidth="1" width="7.2851562" style="0"/>
    <col min="4" max="4" customWidth="1" width="9.5703125" style="0"/>
    <col min="5" max="5" customWidth="1" width="8.425781" style="0"/>
    <col min="6" max="6" customWidth="1" width="8.0" style="0"/>
    <col min="7" max="7" customWidth="1" width="8.7109375" style="0"/>
    <col min="8" max="8" customWidth="1" width="8.7109375" style="0"/>
    <col min="9" max="9" customWidth="1" width="9.855469" style="0"/>
    <col min="10" max="10" customWidth="1" width="8.5703125" style="0"/>
    <col min="12" max="12" customWidth="1" width="8.0" style="0"/>
    <col min="257" max="16384" width="9" style="0" hidden="0"/>
  </cols>
  <sheetData>
    <row r="1" spans="8:8" ht="15.0" customHeight="1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</row>
    <row r="2" spans="8:8" ht="30.0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8:8" ht="16.5">
      <c r="A3" s="36" t="s">
        <v>0</v>
      </c>
      <c r="B3" s="37" t="s">
        <v>25</v>
      </c>
      <c r="C3" s="37" t="s">
        <v>26</v>
      </c>
      <c r="D3" s="37" t="s">
        <v>27</v>
      </c>
      <c r="E3" s="37" t="s">
        <v>28</v>
      </c>
      <c r="F3" s="37" t="s">
        <v>29</v>
      </c>
      <c r="G3" s="37" t="s">
        <v>30</v>
      </c>
      <c r="H3" s="37" t="s">
        <v>31</v>
      </c>
      <c r="I3" s="37" t="s">
        <v>67</v>
      </c>
      <c r="J3" s="37" t="s">
        <v>68</v>
      </c>
      <c r="K3" s="37" t="s">
        <v>71</v>
      </c>
      <c r="L3" s="37" t="s">
        <v>72</v>
      </c>
      <c r="M3" s="37" t="s">
        <v>73</v>
      </c>
    </row>
    <row r="4" spans="8:8" ht="16.5">
      <c r="A4" s="38" t="s">
        <v>8</v>
      </c>
      <c r="B4" s="39">
        <v>31.0</v>
      </c>
      <c r="C4" s="39">
        <v>31.0</v>
      </c>
      <c r="D4" s="39">
        <v>24.0</v>
      </c>
      <c r="E4" s="39"/>
      <c r="F4" s="39">
        <v>28.0</v>
      </c>
      <c r="G4" s="39">
        <v>18.0</v>
      </c>
      <c r="H4" s="39">
        <v>13.0</v>
      </c>
      <c r="I4" s="39">
        <v>13.0</v>
      </c>
      <c r="J4" s="39">
        <v>18.0</v>
      </c>
      <c r="K4" s="39">
        <v>15.0</v>
      </c>
      <c r="L4" s="39">
        <v>22.0</v>
      </c>
      <c r="M4" s="39">
        <v>16.0</v>
      </c>
    </row>
    <row r="5" spans="8:8" ht="16.5">
      <c r="A5" s="38" t="s">
        <v>9</v>
      </c>
      <c r="B5" s="39">
        <v>2.0</v>
      </c>
      <c r="C5" s="39">
        <v>2.0</v>
      </c>
      <c r="D5" s="39">
        <v>8.0</v>
      </c>
      <c r="E5" s="39"/>
      <c r="F5" s="39">
        <v>3.0</v>
      </c>
      <c r="G5" s="39">
        <v>3.0</v>
      </c>
      <c r="H5" s="39">
        <v>9.0</v>
      </c>
      <c r="I5" s="39">
        <v>8.0</v>
      </c>
      <c r="J5" s="39">
        <v>4.0</v>
      </c>
      <c r="K5" s="39">
        <v>5.0</v>
      </c>
      <c r="L5" s="39">
        <v>1.0</v>
      </c>
      <c r="M5" s="39">
        <v>4.0</v>
      </c>
      <c r="N5" s="40"/>
    </row>
    <row r="6" spans="8:8" ht="16.5">
      <c r="A6" s="38" t="s">
        <v>10</v>
      </c>
      <c r="B6" s="41"/>
      <c r="C6" s="39"/>
      <c r="D6" s="39">
        <v>1.0</v>
      </c>
      <c r="E6" s="39"/>
      <c r="F6" s="39">
        <v>1.0</v>
      </c>
      <c r="G6" s="39"/>
      <c r="H6" s="39">
        <v>3.0</v>
      </c>
      <c r="I6" s="39">
        <v>2.0</v>
      </c>
      <c r="J6" s="39">
        <v>1.0</v>
      </c>
      <c r="K6" s="39">
        <v>1.0</v>
      </c>
      <c r="L6" s="39"/>
      <c r="M6" s="39">
        <v>2.0</v>
      </c>
    </row>
    <row r="7" spans="8:8" ht="16.5">
      <c r="A7" s="38" t="s">
        <v>11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8:8" ht="16.5">
      <c r="A8" s="38" t="s">
        <v>12</v>
      </c>
      <c r="B8" s="42"/>
      <c r="C8" s="42"/>
      <c r="D8" s="42"/>
      <c r="E8" s="42"/>
      <c r="F8" s="42"/>
      <c r="G8" s="42">
        <v>1.0</v>
      </c>
      <c r="H8" s="42"/>
      <c r="I8" s="42"/>
      <c r="J8" s="42"/>
      <c r="K8" s="42"/>
      <c r="L8" s="42"/>
      <c r="M8" s="42"/>
    </row>
    <row r="9" spans="8:8" ht="16.5">
      <c r="A9" s="38" t="s">
        <v>13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8:8" ht="16.5">
      <c r="A10" s="43" t="s">
        <v>32</v>
      </c>
      <c r="B10" s="44">
        <f t="shared" si="0" ref="B10:H10">((B4*10+B5*9+B6*8+B7*7+B8*5)/SUM(B4:B8))*10</f>
        <v>99.39393939393939</v>
      </c>
      <c r="C10" s="44">
        <f t="shared" si="0"/>
        <v>99.39393939393939</v>
      </c>
      <c r="D10" s="44">
        <f t="shared" si="0"/>
        <v>96.96969696969697</v>
      </c>
      <c r="E10" s="44" t="e">
        <f t="shared" si="0"/>
        <v>#DIV/0!</v>
      </c>
      <c r="F10" s="44">
        <f t="shared" si="0"/>
        <v>98.4375</v>
      </c>
      <c r="G10" s="44">
        <f t="shared" si="0"/>
        <v>96.36363636363637</v>
      </c>
      <c r="H10" s="44">
        <f t="shared" si="0"/>
        <v>94.0</v>
      </c>
      <c r="I10" s="44">
        <f t="shared" si="1" ref="I10:J10">((I4*10+I5*9+I6*8+I7*7+I8*5)/SUM(I4:I8))*10</f>
        <v>94.78260869565217</v>
      </c>
      <c r="J10" s="44">
        <f t="shared" si="1"/>
        <v>97.3913043478261</v>
      </c>
      <c r="K10" s="44">
        <f t="shared" si="2" ref="K10">((K4*10+K5*9+K6*8+K7*7+K8*5)/SUM(K4:K8))*10</f>
        <v>96.66666666666666</v>
      </c>
      <c r="L10" s="45">
        <f t="shared" si="3" ref="L10:M10">((L4*10+L5*9+L6*8+L7*7+L8*5)/SUM(L4:L8))*10</f>
        <v>99.56521739130436</v>
      </c>
      <c r="M10" s="44">
        <f t="shared" si="3"/>
        <v>96.36363636363637</v>
      </c>
    </row>
    <row r="11" spans="8:8" s="17" ht="16.5" customFormat="1">
      <c r="A11" s="46" t="s">
        <v>15</v>
      </c>
      <c r="B11" s="22"/>
      <c r="C11" s="22"/>
      <c r="D11" s="22">
        <v>2.0</v>
      </c>
      <c r="E11" s="22"/>
      <c r="F11" s="47"/>
      <c r="G11" s="22"/>
      <c r="H11" s="47">
        <v>2.0</v>
      </c>
      <c r="I11" s="22">
        <v>2.0</v>
      </c>
      <c r="J11" s="47">
        <v>1.0</v>
      </c>
      <c r="K11" s="47">
        <v>1.0</v>
      </c>
      <c r="L11" s="22">
        <v>1.0</v>
      </c>
      <c r="M11" s="47"/>
    </row>
    <row r="12" spans="8:8" s="17" ht="16.5" customFormat="1">
      <c r="A12" s="48" t="s">
        <v>16</v>
      </c>
      <c r="B12" s="22"/>
      <c r="C12" s="22"/>
      <c r="D12" s="22"/>
      <c r="E12" s="22">
        <v>2.0</v>
      </c>
      <c r="F12" s="22"/>
      <c r="G12" s="22"/>
      <c r="H12" s="22"/>
      <c r="I12" s="22"/>
      <c r="J12" s="22"/>
      <c r="K12" s="22"/>
      <c r="L12" s="22"/>
      <c r="M12" s="22"/>
    </row>
    <row r="13" spans="8:8" s="17" ht="16.5" customFormat="1">
      <c r="A13" s="48" t="s">
        <v>17</v>
      </c>
      <c r="B13" s="49">
        <v>1.0</v>
      </c>
      <c r="C13" s="49">
        <v>1.0</v>
      </c>
      <c r="D13" s="49">
        <v>5.0</v>
      </c>
      <c r="E13" s="49">
        <v>1.0</v>
      </c>
      <c r="F13" s="49">
        <v>6.5</v>
      </c>
      <c r="G13" s="49">
        <v>8.0</v>
      </c>
      <c r="H13" s="49">
        <v>7.0</v>
      </c>
      <c r="I13" s="49">
        <v>2.0</v>
      </c>
      <c r="J13" s="49">
        <v>9.0</v>
      </c>
      <c r="K13" s="49">
        <v>2.0</v>
      </c>
      <c r="L13" s="49">
        <v>2.0</v>
      </c>
      <c r="M13" s="49">
        <v>2.0</v>
      </c>
    </row>
    <row r="14" spans="8:8" s="17" ht="16.5" customFormat="1">
      <c r="A14" s="48" t="s">
        <v>18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8:8" ht="16.5">
      <c r="A15" s="50" t="s">
        <v>19</v>
      </c>
      <c r="B15" s="51">
        <f t="shared" si="4" ref="B15:H15">SUM(B11:B14)</f>
        <v>1.0</v>
      </c>
      <c r="C15" s="51">
        <f t="shared" si="4"/>
        <v>1.0</v>
      </c>
      <c r="D15" s="51">
        <f t="shared" si="4"/>
        <v>7.0</v>
      </c>
      <c r="E15" s="51">
        <f t="shared" si="4"/>
        <v>3.0</v>
      </c>
      <c r="F15" s="51">
        <f t="shared" si="4"/>
        <v>6.5</v>
      </c>
      <c r="G15" s="51">
        <f t="shared" si="4"/>
        <v>8.0</v>
      </c>
      <c r="H15" s="51">
        <f t="shared" si="4"/>
        <v>9.0</v>
      </c>
      <c r="I15" s="51">
        <f t="shared" si="5" ref="I15:J15">SUM(I11:I14)</f>
        <v>4.0</v>
      </c>
      <c r="J15" s="51">
        <f t="shared" si="5"/>
        <v>10.0</v>
      </c>
      <c r="K15" s="51">
        <f t="shared" si="6" ref="K15">SUM(K11:K14)</f>
        <v>3.0</v>
      </c>
      <c r="L15" s="51">
        <f t="shared" si="7" ref="L15:M15">SUM(L11:L14)</f>
        <v>3.0</v>
      </c>
      <c r="M15" s="51">
        <f t="shared" si="7"/>
        <v>2.0</v>
      </c>
    </row>
    <row r="16" spans="8:8" ht="20.25" customHeight="1">
      <c r="A16" s="50" t="s">
        <v>20</v>
      </c>
      <c r="B16" s="52">
        <v>5.0</v>
      </c>
      <c r="C16" s="52">
        <v>1.0</v>
      </c>
      <c r="D16" s="52"/>
      <c r="E16" s="52"/>
      <c r="F16" s="52">
        <v>3.0</v>
      </c>
      <c r="G16" s="52">
        <v>-3.5</v>
      </c>
      <c r="H16" s="53">
        <v>-0.5</v>
      </c>
      <c r="I16" s="52"/>
      <c r="J16" s="53">
        <v>-2.0</v>
      </c>
      <c r="K16" s="53">
        <v>-4.0</v>
      </c>
      <c r="L16" s="52"/>
      <c r="M16" s="53">
        <v>2.5</v>
      </c>
    </row>
    <row r="17" spans="8:8" s="1" ht="20.25" customFormat="1" customHeight="1">
      <c r="A17" s="50" t="s">
        <v>66</v>
      </c>
      <c r="B17" s="52"/>
      <c r="C17" s="52"/>
      <c r="D17" s="52"/>
      <c r="E17" s="52"/>
      <c r="F17" s="52"/>
      <c r="G17" s="52"/>
      <c r="H17" s="53"/>
      <c r="I17" s="52"/>
      <c r="J17" s="53"/>
      <c r="K17" s="53"/>
      <c r="L17" s="52"/>
      <c r="M17" s="53"/>
    </row>
    <row r="18" spans="8:8" ht="18.75" customHeight="1">
      <c r="A18" s="8" t="s">
        <v>21</v>
      </c>
      <c r="B18" s="54">
        <f>B10-B15+B16+B17</f>
        <v>103.393939393939</v>
      </c>
      <c r="C18" s="52">
        <f t="shared" si="8" ref="C18:J18">C10-C15+C16+C17</f>
        <v>99.3939393939394</v>
      </c>
      <c r="D18" s="52">
        <f t="shared" si="8"/>
        <v>89.969696969697</v>
      </c>
      <c r="E18" s="52" t="e">
        <f t="shared" si="8"/>
        <v>#DIV/0!</v>
      </c>
      <c r="F18" s="52">
        <f t="shared" si="8"/>
        <v>94.9375</v>
      </c>
      <c r="G18" s="52">
        <f t="shared" si="8"/>
        <v>84.8636363636364</v>
      </c>
      <c r="H18" s="52">
        <f t="shared" si="8"/>
        <v>84.5</v>
      </c>
      <c r="I18" s="52">
        <f t="shared" si="8"/>
        <v>90.7826086956522</v>
      </c>
      <c r="J18" s="52">
        <f t="shared" si="8"/>
        <v>85.3913043478261</v>
      </c>
      <c r="K18" s="52">
        <f t="shared" si="9" ref="K18:M18">K10-K15+K16+K17</f>
        <v>89.6666666666667</v>
      </c>
      <c r="L18" s="52">
        <f t="shared" si="9"/>
        <v>96.5652173913044</v>
      </c>
      <c r="M18" s="52">
        <f t="shared" si="9"/>
        <v>96.8636363636364</v>
      </c>
    </row>
    <row r="19" spans="8:8" ht="38.25" customHeight="1">
      <c r="A19" s="55" t="s">
        <v>22</v>
      </c>
      <c r="B19" s="44" t="str">
        <f>IF(B18&gt;=90,"ĐẠT","KHONG ĐẠT")</f>
        <v>ĐẠT</v>
      </c>
      <c r="C19" s="44" t="str">
        <f t="shared" si="10" ref="C19:J19">IF(C18&gt;=90,"ĐẠT","KHONG ĐẠT")</f>
        <v>ĐẠT</v>
      </c>
      <c r="D19" s="56" t="str">
        <f t="shared" si="10"/>
        <v>KHONG ĐẠT</v>
      </c>
      <c r="E19" s="56" t="e">
        <f t="shared" si="10"/>
        <v>#DIV/0!</v>
      </c>
      <c r="F19" s="57" t="str">
        <f>IF(F18&gt;=90,"ĐẠT","KHONG ĐẠT")</f>
        <v>ĐẠT</v>
      </c>
      <c r="G19" s="56" t="str">
        <f t="shared" si="10"/>
        <v>KHONG ĐẠT</v>
      </c>
      <c r="H19" s="56" t="str">
        <f t="shared" si="10"/>
        <v>KHONG ĐẠT</v>
      </c>
      <c r="I19" s="57" t="str">
        <f t="shared" si="10"/>
        <v>ĐẠT</v>
      </c>
      <c r="J19" s="56" t="str">
        <f t="shared" si="10"/>
        <v>KHONG ĐẠT</v>
      </c>
      <c r="K19" s="56" t="str">
        <f t="shared" si="11" ref="K19:M19">IF(K18&gt;=90,"ĐẠT","KHONG ĐẠT")</f>
        <v>KHONG ĐẠT</v>
      </c>
      <c r="L19" s="57" t="str">
        <f t="shared" si="11"/>
        <v>ĐẠT</v>
      </c>
      <c r="M19" s="57" t="str">
        <f t="shared" si="11"/>
        <v>ĐẠT</v>
      </c>
    </row>
    <row r="20" spans="8:8" ht="16.5">
      <c r="A20" s="38" t="s">
        <v>23</v>
      </c>
      <c r="B20" s="58">
        <v>1.0</v>
      </c>
      <c r="C20" s="58">
        <v>2.0</v>
      </c>
      <c r="D20" s="58">
        <v>7.0</v>
      </c>
      <c r="E20" s="58"/>
      <c r="F20" s="58">
        <v>5.0</v>
      </c>
      <c r="G20" s="58">
        <v>10.0</v>
      </c>
      <c r="H20" s="58">
        <v>11.0</v>
      </c>
      <c r="I20" s="58">
        <v>6.0</v>
      </c>
      <c r="J20" s="58">
        <v>9.0</v>
      </c>
      <c r="K20" s="58">
        <v>8.0</v>
      </c>
      <c r="L20" s="58">
        <v>4.0</v>
      </c>
      <c r="M20" s="58">
        <v>3.0</v>
      </c>
    </row>
    <row r="21" spans="8:8" ht="16.5">
      <c r="A21" s="38" t="s">
        <v>24</v>
      </c>
      <c r="B21" s="59" t="s">
        <v>53</v>
      </c>
      <c r="C21" s="39"/>
      <c r="D21" s="39"/>
      <c r="E21" s="60"/>
      <c r="F21" s="39"/>
      <c r="G21" s="39"/>
      <c r="H21" s="39"/>
      <c r="I21" s="39"/>
      <c r="J21" s="39"/>
      <c r="K21" s="39"/>
      <c r="L21" s="39"/>
      <c r="M21" s="39"/>
    </row>
    <row r="22" spans="8:8">
      <c r="A22" s="1"/>
      <c r="B22" s="1"/>
      <c r="C22" s="1"/>
      <c r="D22" s="1"/>
      <c r="E22" s="1"/>
      <c r="F22" s="1"/>
      <c r="G22" s="1"/>
      <c r="H22" s="1"/>
    </row>
    <row r="23" spans="8:8" ht="18.0">
      <c r="A23" s="1"/>
      <c r="B23" s="34" t="s">
        <v>74</v>
      </c>
      <c r="C23" s="34"/>
      <c r="D23" s="1"/>
      <c r="E23" s="1"/>
      <c r="F23" s="1"/>
      <c r="G23" s="1"/>
      <c r="H23" s="1"/>
    </row>
    <row r="25" spans="8:8" ht="18.0">
      <c r="B25" s="34" t="s">
        <v>82</v>
      </c>
      <c r="C25" s="34"/>
      <c r="D25" s="1"/>
      <c r="E25" s="1"/>
    </row>
  </sheetData>
  <mergeCells count="1">
    <mergeCell ref="A1:J2"/>
  </mergeCells>
  <pageMargins left="0.7086614173228346" right="0.7086614173228346" top="0.7480314960629921" bottom="0.7480314960629921" header="0.31496062992125984" footer="0.31496062992125984"/>
  <pageSetup paperSize="9" fitToWidth="0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dimension ref="A1:L24"/>
  <sheetViews>
    <sheetView workbookViewId="0" topLeftCell="A7" zoomScale="112">
      <selection activeCell="E24" sqref="E24"/>
    </sheetView>
  </sheetViews>
  <sheetFormatPr defaultRowHeight="15.0" defaultColWidth="10"/>
  <cols>
    <col min="1" max="1" customWidth="1" width="26.855469" style="0"/>
    <col min="2" max="2" customWidth="1" width="7.140625" style="0"/>
    <col min="3" max="3" customWidth="1" width="7.2851562" style="0"/>
    <col min="4" max="4" customWidth="1" width="10.425781" style="0"/>
    <col min="5" max="5" customWidth="1" width="8.285156" style="0"/>
    <col min="6" max="6" customWidth="1" width="7.0" style="0"/>
    <col min="7" max="7" customWidth="1" width="8.0" style="0"/>
    <col min="8" max="8" customWidth="1" width="9.5703125" style="0"/>
    <col min="9" max="9" customWidth="1" width="8.285156" style="0"/>
    <col min="257" max="16384" width="9" style="0" hidden="0"/>
  </cols>
  <sheetData>
    <row r="1" spans="8:8" ht="45.0" customHeight="1">
      <c r="A1" s="61" t="s">
        <v>83</v>
      </c>
      <c r="B1" s="61"/>
      <c r="C1" s="61"/>
      <c r="D1" s="61"/>
      <c r="E1" s="61"/>
      <c r="F1" s="61"/>
      <c r="G1" s="61"/>
      <c r="H1" s="61"/>
      <c r="I1" s="61"/>
    </row>
    <row r="2" spans="8:8" ht="21.75" customHeight="1">
      <c r="A2" s="36" t="s">
        <v>0</v>
      </c>
      <c r="B2" s="37" t="s">
        <v>54</v>
      </c>
      <c r="C2" s="37" t="s">
        <v>55</v>
      </c>
      <c r="D2" s="37" t="s">
        <v>56</v>
      </c>
      <c r="E2" s="37" t="s">
        <v>57</v>
      </c>
      <c r="F2" s="37" t="s">
        <v>58</v>
      </c>
      <c r="G2" s="37" t="s">
        <v>59</v>
      </c>
      <c r="H2" s="37" t="s">
        <v>60</v>
      </c>
      <c r="I2" s="37" t="s">
        <v>75</v>
      </c>
      <c r="J2" s="37" t="s">
        <v>76</v>
      </c>
    </row>
    <row r="3" spans="8:8" ht="16.5">
      <c r="A3" s="38" t="s">
        <v>8</v>
      </c>
      <c r="B3" s="39">
        <v>19.0</v>
      </c>
      <c r="C3" s="39">
        <v>13.0</v>
      </c>
      <c r="D3" s="62">
        <v>11.0</v>
      </c>
      <c r="E3" s="39">
        <v>20.0</v>
      </c>
      <c r="F3" s="62">
        <v>16.0</v>
      </c>
      <c r="G3" s="62">
        <v>17.0</v>
      </c>
      <c r="H3" s="39">
        <v>14.0</v>
      </c>
      <c r="I3" s="39">
        <v>19.0</v>
      </c>
      <c r="J3" s="39">
        <v>15.0</v>
      </c>
    </row>
    <row r="4" spans="8:8" ht="16.5">
      <c r="A4" s="38" t="s">
        <v>9</v>
      </c>
      <c r="B4" s="39">
        <v>1.0</v>
      </c>
      <c r="C4" s="39">
        <v>4.0</v>
      </c>
      <c r="D4" s="39">
        <v>11.0</v>
      </c>
      <c r="E4" s="39">
        <v>1.0</v>
      </c>
      <c r="F4" s="39">
        <v>4.0</v>
      </c>
      <c r="G4" s="39">
        <v>4.0</v>
      </c>
      <c r="H4" s="39">
        <v>7.0</v>
      </c>
      <c r="I4" s="39">
        <v>2.0</v>
      </c>
      <c r="J4" s="39">
        <v>4.0</v>
      </c>
    </row>
    <row r="5" spans="8:8" ht="16.5">
      <c r="A5" s="38" t="s">
        <v>10</v>
      </c>
      <c r="B5" s="39">
        <v>1.0</v>
      </c>
      <c r="C5" s="39">
        <v>3.0</v>
      </c>
      <c r="D5" s="39">
        <v>1.0</v>
      </c>
      <c r="E5" s="39">
        <v>2.0</v>
      </c>
      <c r="F5" s="39">
        <v>2.0</v>
      </c>
      <c r="G5" s="39">
        <v>1.0</v>
      </c>
      <c r="H5" s="39"/>
      <c r="I5" s="39">
        <v>1.0</v>
      </c>
      <c r="J5" s="39">
        <v>1.0</v>
      </c>
    </row>
    <row r="6" spans="8:8" ht="16.5">
      <c r="A6" s="38" t="s">
        <v>11</v>
      </c>
      <c r="B6" s="39"/>
      <c r="C6" s="39"/>
      <c r="D6" s="39"/>
      <c r="E6" s="39"/>
      <c r="F6" s="39"/>
      <c r="G6" s="39">
        <v>1.0</v>
      </c>
      <c r="H6" s="39">
        <v>1.0</v>
      </c>
      <c r="I6" s="39"/>
      <c r="J6" s="39">
        <v>1.0</v>
      </c>
    </row>
    <row r="7" spans="8:8" ht="16.5">
      <c r="A7" s="38" t="s">
        <v>12</v>
      </c>
      <c r="B7" s="42"/>
      <c r="C7" s="42">
        <v>1.0</v>
      </c>
      <c r="D7" s="42"/>
      <c r="E7" s="63"/>
      <c r="F7" s="42">
        <v>1.0</v>
      </c>
      <c r="G7" s="42"/>
      <c r="H7" s="63"/>
      <c r="I7" s="42"/>
      <c r="J7" s="42"/>
    </row>
    <row r="8" spans="8:8" ht="16.5">
      <c r="A8" s="38" t="s">
        <v>13</v>
      </c>
      <c r="B8" s="39"/>
      <c r="C8" s="39"/>
      <c r="D8" s="39"/>
      <c r="E8" s="41"/>
      <c r="F8" s="39"/>
      <c r="G8" s="39"/>
      <c r="H8" s="41"/>
      <c r="I8" s="39"/>
      <c r="J8" s="39"/>
    </row>
    <row r="9" spans="8:8" ht="16.5">
      <c r="A9" s="43" t="s">
        <v>14</v>
      </c>
      <c r="B9" s="45">
        <f>((B3*10+B4*9+B5*8+B6*7+B7*5)/SUM(B3:B7))*10</f>
        <v>98.57142857142858</v>
      </c>
      <c r="C9" s="45">
        <f>((C3*10+C4*9+C5*8+C6*7+C7*5)/SUM(C3:C7))*10</f>
        <v>92.85714285714286</v>
      </c>
      <c r="D9" s="44">
        <f t="shared" si="0" ref="D9:J9">((D3*10+D4*9+D5*8+D6*7+D7*5)/SUM(D3:D7))*10</f>
        <v>94.34782608695653</v>
      </c>
      <c r="E9" s="45">
        <f t="shared" si="0"/>
        <v>97.82608695652173</v>
      </c>
      <c r="F9" s="44">
        <f t="shared" si="0"/>
        <v>94.34782608695653</v>
      </c>
      <c r="G9" s="44">
        <f t="shared" si="0"/>
        <v>96.08695652173913</v>
      </c>
      <c r="H9" s="45">
        <f t="shared" si="0"/>
        <v>95.45454545454545</v>
      </c>
      <c r="I9" s="45">
        <f t="shared" si="0"/>
        <v>98.18181818181819</v>
      </c>
      <c r="J9" s="45">
        <f t="shared" si="0"/>
        <v>95.71428571428571</v>
      </c>
    </row>
    <row r="10" spans="8:8" s="17" ht="16.5" customFormat="1">
      <c r="A10" s="46" t="s">
        <v>15</v>
      </c>
      <c r="B10" s="22"/>
      <c r="C10" s="22">
        <v>1.0</v>
      </c>
      <c r="D10" s="22">
        <v>3.5</v>
      </c>
      <c r="E10" s="22">
        <v>0.5</v>
      </c>
      <c r="F10" s="22"/>
      <c r="G10" s="22">
        <v>3.0</v>
      </c>
      <c r="H10" s="47">
        <v>1.0</v>
      </c>
      <c r="I10" s="22">
        <v>0.5</v>
      </c>
      <c r="J10" s="22">
        <v>0.5</v>
      </c>
    </row>
    <row r="11" spans="8:8" s="17" ht="16.5" customFormat="1">
      <c r="A11" s="48" t="s">
        <v>16</v>
      </c>
      <c r="B11" s="22"/>
      <c r="C11" s="22"/>
      <c r="D11" s="22"/>
      <c r="E11" s="22"/>
      <c r="F11" s="22"/>
      <c r="G11" s="22"/>
      <c r="H11" s="22">
        <v>2.0</v>
      </c>
      <c r="I11" s="22"/>
      <c r="J11" s="22"/>
    </row>
    <row r="12" spans="8:8" s="17" ht="16.5" customFormat="1">
      <c r="A12" s="48" t="s">
        <v>17</v>
      </c>
      <c r="B12" s="47"/>
      <c r="C12" s="47"/>
      <c r="D12" s="47">
        <v>5.5</v>
      </c>
      <c r="E12" s="47">
        <v>4.0</v>
      </c>
      <c r="F12" s="47">
        <v>3.0</v>
      </c>
      <c r="G12" s="47"/>
      <c r="H12" s="47"/>
      <c r="I12" s="47"/>
      <c r="J12" s="47">
        <v>2.0</v>
      </c>
    </row>
    <row r="13" spans="8:8" s="17" ht="16.5" customFormat="1">
      <c r="A13" s="48" t="s">
        <v>18</v>
      </c>
      <c r="B13" s="47">
        <v>2.0</v>
      </c>
      <c r="C13" s="47"/>
      <c r="D13" s="47"/>
      <c r="E13" s="47"/>
      <c r="F13" s="47"/>
      <c r="G13" s="47"/>
      <c r="H13" s="47"/>
      <c r="I13" s="47"/>
      <c r="J13" s="47"/>
    </row>
    <row r="14" spans="8:8" ht="16.5">
      <c r="A14" s="64" t="s">
        <v>19</v>
      </c>
      <c r="B14" s="51">
        <f>SUM(B10:B13)</f>
        <v>2.0</v>
      </c>
      <c r="C14" s="51">
        <f t="shared" si="1" ref="C14:J14">SUM(C10:C13)</f>
        <v>1.0</v>
      </c>
      <c r="D14" s="51">
        <f t="shared" si="1"/>
        <v>9.0</v>
      </c>
      <c r="E14" s="51">
        <f t="shared" si="1"/>
        <v>4.5</v>
      </c>
      <c r="F14" s="51">
        <f t="shared" si="1"/>
        <v>3.0</v>
      </c>
      <c r="G14" s="51">
        <f t="shared" si="1"/>
        <v>3.0</v>
      </c>
      <c r="H14" s="51">
        <f t="shared" si="1"/>
        <v>3.0</v>
      </c>
      <c r="I14" s="51">
        <f t="shared" si="1"/>
        <v>0.5</v>
      </c>
      <c r="J14" s="51">
        <f t="shared" si="1"/>
        <v>2.5</v>
      </c>
    </row>
    <row r="15" spans="8:8" ht="23.25" customHeight="1">
      <c r="A15" s="50" t="s">
        <v>20</v>
      </c>
      <c r="B15" s="52"/>
      <c r="C15" s="52"/>
      <c r="D15" s="52">
        <v>3.0</v>
      </c>
      <c r="E15" s="52"/>
      <c r="F15" s="52"/>
      <c r="G15" s="52"/>
      <c r="H15" s="65">
        <v>1.5</v>
      </c>
      <c r="I15" s="65">
        <v>-2.0</v>
      </c>
      <c r="J15" s="65"/>
    </row>
    <row r="16" spans="8:8" s="1" ht="23.25" customFormat="1" customHeight="1">
      <c r="A16" s="50" t="s">
        <v>66</v>
      </c>
      <c r="B16" s="52"/>
      <c r="C16" s="52"/>
      <c r="D16" s="52"/>
      <c r="E16" s="52"/>
      <c r="F16" s="52"/>
      <c r="G16" s="52"/>
      <c r="H16" s="66"/>
      <c r="I16" s="66"/>
      <c r="J16" s="66"/>
    </row>
    <row r="17" spans="8:8" ht="20.25" customHeight="1">
      <c r="A17" s="38" t="s">
        <v>21</v>
      </c>
      <c r="B17" s="44">
        <f>B9-B14+B15+B16</f>
        <v>96.5714285714286</v>
      </c>
      <c r="C17" s="45">
        <f t="shared" si="2" ref="C17:I17">C9-C14+C15+C16</f>
        <v>91.8571428571429</v>
      </c>
      <c r="D17" s="44">
        <f t="shared" si="2"/>
        <v>88.3478260869565</v>
      </c>
      <c r="E17" s="44">
        <f t="shared" si="2"/>
        <v>93.3260869565217</v>
      </c>
      <c r="F17" s="44">
        <f t="shared" si="2"/>
        <v>91.3478260869565</v>
      </c>
      <c r="G17" s="44">
        <f t="shared" si="2"/>
        <v>93.0869565217391</v>
      </c>
      <c r="H17" s="44">
        <f t="shared" si="2"/>
        <v>93.9545454545455</v>
      </c>
      <c r="I17" s="44">
        <f t="shared" si="2"/>
        <v>95.6818181818182</v>
      </c>
      <c r="J17" s="44">
        <f t="shared" si="3" ref="J17">J9-J14+J15+J16</f>
        <v>93.2142857142857</v>
      </c>
    </row>
    <row r="18" spans="8:8" ht="36.75" customHeight="1">
      <c r="A18" s="55" t="s">
        <v>22</v>
      </c>
      <c r="B18" s="44" t="str">
        <f>IF(B17&gt;=90,"ĐẠT","KHÔNG ĐẠT")</f>
        <v>ĐẠT</v>
      </c>
      <c r="C18" s="57" t="str">
        <f t="shared" si="4" ref="C18:J18">IF(C17&gt;=90,"ĐẠT","KHÔNG ĐẠT")</f>
        <v>ĐẠT</v>
      </c>
      <c r="D18" s="56" t="str">
        <f t="shared" si="4"/>
        <v>KHÔNG ĐẠT</v>
      </c>
      <c r="E18" s="57" t="str">
        <f t="shared" si="4"/>
        <v>ĐẠT</v>
      </c>
      <c r="F18" s="57" t="str">
        <f t="shared" si="4"/>
        <v>ĐẠT</v>
      </c>
      <c r="G18" s="44" t="str">
        <f t="shared" si="4"/>
        <v>ĐẠT</v>
      </c>
      <c r="H18" s="57" t="str">
        <f t="shared" si="4"/>
        <v>ĐẠT</v>
      </c>
      <c r="I18" s="44" t="str">
        <f t="shared" si="4"/>
        <v>ĐẠT</v>
      </c>
      <c r="J18" s="57" t="str">
        <f t="shared" si="4"/>
        <v>ĐẠT</v>
      </c>
    </row>
    <row r="19" spans="8:8" ht="16.5">
      <c r="A19" s="38" t="s">
        <v>23</v>
      </c>
      <c r="B19" s="58">
        <v>1.0</v>
      </c>
      <c r="C19" s="58">
        <v>7.0</v>
      </c>
      <c r="D19" s="58">
        <v>9.0</v>
      </c>
      <c r="E19" s="58">
        <v>4.0</v>
      </c>
      <c r="F19" s="58">
        <v>8.0</v>
      </c>
      <c r="G19" s="58">
        <v>6.0</v>
      </c>
      <c r="H19" s="58">
        <v>3.0</v>
      </c>
      <c r="I19" s="58">
        <v>2.0</v>
      </c>
      <c r="J19" s="58">
        <v>5.0</v>
      </c>
    </row>
    <row r="20" spans="8:8" ht="16.5">
      <c r="A20" s="38" t="s">
        <v>24</v>
      </c>
      <c r="B20" s="59"/>
      <c r="C20" s="59"/>
      <c r="D20" s="39"/>
      <c r="E20" s="39"/>
      <c r="F20" s="39"/>
      <c r="G20" s="39"/>
      <c r="H20" s="39"/>
      <c r="I20" s="39"/>
      <c r="J20" s="39"/>
    </row>
    <row r="21" spans="8:8">
      <c r="A21" s="1"/>
      <c r="B21" s="1"/>
      <c r="C21" s="1"/>
      <c r="D21" s="1"/>
      <c r="E21" s="1"/>
      <c r="F21" s="1"/>
      <c r="G21" s="1"/>
      <c r="H21" s="1"/>
      <c r="I21" s="1"/>
    </row>
    <row r="22" spans="8:8" ht="18.0">
      <c r="A22" s="1"/>
      <c r="B22" s="34" t="s">
        <v>84</v>
      </c>
      <c r="C22" s="34"/>
      <c r="D22" s="1"/>
      <c r="E22" s="1"/>
      <c r="F22" s="1"/>
      <c r="G22" s="1"/>
      <c r="H22" s="1"/>
      <c r="I22" s="1"/>
    </row>
    <row r="24" spans="8:8" ht="18.0">
      <c r="B24" s="34" t="s">
        <v>85</v>
      </c>
      <c r="C24" s="34"/>
      <c r="D24" s="1"/>
      <c r="E24" s="1"/>
    </row>
  </sheetData>
  <pageMargins left="0.7086614173228346" right="0.7086614173228346" top="0.7480314960629921" bottom="0.7480314960629921" header="0.31496062992125984" footer="0.31496062992125984"/>
  <pageSetup paperSize="9" fitToWidth="0" fitToHeight="0" orientation="landscape"/>
  <legacy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L25"/>
  <sheetViews>
    <sheetView workbookViewId="0" zoomScale="55">
      <selection activeCell="B25" sqref="B25"/>
    </sheetView>
  </sheetViews>
  <sheetFormatPr defaultRowHeight="15.0" defaultColWidth="10"/>
  <cols>
    <col min="1" max="1" customWidth="1" width="26.710938" style="0"/>
    <col min="2" max="2" customWidth="1" width="10.140625" style="0"/>
    <col min="3" max="3" customWidth="1" width="9.0" style="0"/>
    <col min="4" max="4" customWidth="1" width="10.7109375" style="0"/>
    <col min="5" max="5" customWidth="1" width="9.7109375" style="0"/>
    <col min="6" max="6" customWidth="1" width="9.7109375" style="0"/>
    <col min="7" max="7" customWidth="1" width="9.855469" style="0"/>
    <col min="8" max="8" customWidth="1" width="8.855469" style="0"/>
    <col min="257" max="16384" width="9" style="0" hidden="0"/>
  </cols>
  <sheetData>
    <row r="1" spans="8:8" s="67" ht="49.5" customFormat="1" customHeight="1">
      <c r="A1" s="68" t="s">
        <v>69</v>
      </c>
      <c r="B1" s="69"/>
      <c r="C1" s="69"/>
      <c r="D1" s="69"/>
      <c r="E1" s="69"/>
      <c r="F1" s="69"/>
      <c r="G1" s="69"/>
      <c r="H1" s="69"/>
    </row>
    <row r="2" spans="8:8" ht="16.5">
      <c r="A2" s="36" t="s">
        <v>0</v>
      </c>
      <c r="B2" s="37" t="s">
        <v>34</v>
      </c>
      <c r="C2" s="37" t="s">
        <v>35</v>
      </c>
      <c r="D2" s="37" t="s">
        <v>36</v>
      </c>
      <c r="E2" s="37" t="s">
        <v>37</v>
      </c>
      <c r="F2" s="37" t="s">
        <v>38</v>
      </c>
      <c r="G2" s="37" t="s">
        <v>39</v>
      </c>
      <c r="H2" s="37" t="s">
        <v>40</v>
      </c>
    </row>
    <row r="3" spans="8:8" ht="16.5">
      <c r="A3" s="38" t="s">
        <v>8</v>
      </c>
      <c r="B3" s="39">
        <v>14.0</v>
      </c>
      <c r="C3" s="39">
        <v>18.0</v>
      </c>
      <c r="D3" s="39">
        <v>20.0</v>
      </c>
      <c r="E3" s="39">
        <v>16.0</v>
      </c>
      <c r="F3" s="39">
        <v>17.0</v>
      </c>
      <c r="G3" s="39">
        <v>17.0</v>
      </c>
      <c r="H3" s="39">
        <v>20.0</v>
      </c>
    </row>
    <row r="4" spans="8:8" ht="16.5">
      <c r="A4" s="38" t="s">
        <v>9</v>
      </c>
      <c r="B4" s="39">
        <v>7.0</v>
      </c>
      <c r="C4" s="39">
        <v>2.0</v>
      </c>
      <c r="D4" s="39">
        <v>2.0</v>
      </c>
      <c r="E4" s="39">
        <v>6.0</v>
      </c>
      <c r="F4" s="39">
        <v>4.0</v>
      </c>
      <c r="G4" s="39">
        <v>6.0</v>
      </c>
      <c r="H4" s="39">
        <v>3.0</v>
      </c>
    </row>
    <row r="5" spans="8:8" ht="16.5">
      <c r="A5" s="38" t="s">
        <v>10</v>
      </c>
      <c r="B5" s="41">
        <v>1.0</v>
      </c>
      <c r="C5" s="39"/>
      <c r="D5" s="39"/>
      <c r="E5" s="39"/>
      <c r="F5" s="39">
        <v>2.0</v>
      </c>
      <c r="G5" s="39"/>
      <c r="H5" s="39"/>
    </row>
    <row r="6" spans="8:8" ht="16.5">
      <c r="A6" s="38" t="s">
        <v>11</v>
      </c>
      <c r="B6" s="39"/>
      <c r="C6" s="39"/>
      <c r="D6" s="39"/>
      <c r="E6" s="39"/>
      <c r="F6" s="39"/>
      <c r="G6" s="39"/>
      <c r="H6" s="39"/>
    </row>
    <row r="7" spans="8:8" ht="16.5">
      <c r="A7" s="38" t="s">
        <v>12</v>
      </c>
      <c r="B7" s="42"/>
      <c r="C7" s="42"/>
      <c r="D7" s="42">
        <v>1.0</v>
      </c>
      <c r="E7" s="42">
        <v>1.0</v>
      </c>
      <c r="F7" s="42"/>
      <c r="G7" s="42">
        <v>1.0</v>
      </c>
      <c r="H7" s="42"/>
    </row>
    <row r="8" spans="8:8" ht="16.5">
      <c r="A8" s="38" t="s">
        <v>13</v>
      </c>
      <c r="B8" s="39"/>
      <c r="C8" s="39"/>
      <c r="D8" s="39"/>
      <c r="E8" s="39"/>
      <c r="F8" s="39"/>
      <c r="G8" s="39"/>
      <c r="H8" s="39"/>
    </row>
    <row r="9" spans="8:8" ht="16.5">
      <c r="A9" s="50" t="s">
        <v>14</v>
      </c>
      <c r="B9" s="52">
        <f t="shared" si="0" ref="B9:H9">((B3*10+B4*9+B5*8+B6*7+B7*5)/SUM(B3:B7))*10</f>
        <v>95.90909090909092</v>
      </c>
      <c r="C9" s="52">
        <f t="shared" si="0"/>
        <v>99.0</v>
      </c>
      <c r="D9" s="52">
        <f t="shared" si="0"/>
        <v>96.95652173913044</v>
      </c>
      <c r="E9" s="52">
        <f t="shared" si="0"/>
        <v>95.21739130434783</v>
      </c>
      <c r="F9" s="52">
        <f t="shared" si="0"/>
        <v>96.52173913043478</v>
      </c>
      <c r="G9" s="52">
        <f t="shared" si="0"/>
        <v>95.41666666666666</v>
      </c>
      <c r="H9" s="52">
        <f t="shared" si="0"/>
        <v>98.69565217391305</v>
      </c>
    </row>
    <row r="10" spans="8:8" s="17" ht="16.5" customFormat="1">
      <c r="A10" s="46" t="s">
        <v>15</v>
      </c>
      <c r="B10" s="22">
        <v>1.0</v>
      </c>
      <c r="C10" s="22"/>
      <c r="D10" s="22">
        <v>2.0</v>
      </c>
      <c r="E10" s="22"/>
      <c r="F10" s="47">
        <v>1.0</v>
      </c>
      <c r="G10" s="22">
        <v>0.5</v>
      </c>
      <c r="H10" s="47"/>
    </row>
    <row r="11" spans="8:8" s="17" ht="16.5" customFormat="1">
      <c r="A11" s="48" t="s">
        <v>16</v>
      </c>
      <c r="B11" s="22">
        <v>8.0</v>
      </c>
      <c r="C11" s="22">
        <v>4.0</v>
      </c>
      <c r="D11" s="22">
        <v>6.0</v>
      </c>
      <c r="E11" s="22">
        <v>8.0</v>
      </c>
      <c r="F11" s="22">
        <v>6.0</v>
      </c>
      <c r="G11" s="22">
        <v>2.0</v>
      </c>
      <c r="H11" s="22">
        <v>4.0</v>
      </c>
    </row>
    <row r="12" spans="8:8" s="17" ht="16.5" customFormat="1">
      <c r="A12" s="48" t="s">
        <v>17</v>
      </c>
      <c r="B12" s="49">
        <v>2.5</v>
      </c>
      <c r="C12" s="49">
        <v>0.5</v>
      </c>
      <c r="D12" s="49">
        <v>1.0</v>
      </c>
      <c r="E12" s="49">
        <v>2.5</v>
      </c>
      <c r="F12" s="49">
        <v>6.0</v>
      </c>
      <c r="G12" s="49">
        <v>0.5</v>
      </c>
      <c r="H12" s="49"/>
    </row>
    <row r="13" spans="8:8" s="17" ht="16.5" customFormat="1">
      <c r="A13" s="48" t="s">
        <v>18</v>
      </c>
      <c r="B13" s="49"/>
      <c r="C13" s="49"/>
      <c r="D13" s="49"/>
      <c r="E13" s="49"/>
      <c r="F13" s="49"/>
      <c r="G13" s="49"/>
      <c r="H13" s="49"/>
    </row>
    <row r="14" spans="8:8" ht="16.5">
      <c r="A14" s="50" t="s">
        <v>19</v>
      </c>
      <c r="B14" s="51">
        <f t="shared" si="1" ref="B14:H14">SUM(B10:B13)</f>
        <v>11.5</v>
      </c>
      <c r="C14" s="51">
        <f t="shared" si="1"/>
        <v>4.5</v>
      </c>
      <c r="D14" s="51">
        <f t="shared" si="1"/>
        <v>9.0</v>
      </c>
      <c r="E14" s="51">
        <f t="shared" si="1"/>
        <v>10.5</v>
      </c>
      <c r="F14" s="51">
        <f t="shared" si="1"/>
        <v>13.0</v>
      </c>
      <c r="G14" s="51">
        <f t="shared" si="1"/>
        <v>3.0</v>
      </c>
      <c r="H14" s="51">
        <f t="shared" si="1"/>
        <v>4.0</v>
      </c>
    </row>
    <row r="15" spans="8:8" ht="21.75" customHeight="1">
      <c r="A15" s="50" t="s">
        <v>20</v>
      </c>
      <c r="B15" s="52">
        <v>4.0</v>
      </c>
      <c r="C15" s="52">
        <v>4.0</v>
      </c>
      <c r="D15" s="52">
        <v>2.0</v>
      </c>
      <c r="E15" s="52">
        <v>-4.0</v>
      </c>
      <c r="F15" s="52"/>
      <c r="G15" s="52">
        <v>-1.0</v>
      </c>
      <c r="H15" s="53">
        <v>0.5</v>
      </c>
      <c r="J15" s="67"/>
    </row>
    <row r="16" spans="8:8" s="1" ht="21.75" customFormat="1" customHeight="1">
      <c r="A16" s="50" t="s">
        <v>66</v>
      </c>
      <c r="B16" s="52"/>
      <c r="C16" s="52"/>
      <c r="D16" s="52"/>
      <c r="E16" s="52"/>
      <c r="F16" s="52"/>
      <c r="G16" s="52"/>
      <c r="H16" s="53"/>
    </row>
    <row r="17" spans="8:8" ht="21.75" customHeight="1">
      <c r="A17" s="55" t="s">
        <v>21</v>
      </c>
      <c r="B17" s="45">
        <f>B9-B14+B15+B16</f>
        <v>88.4090909090909</v>
      </c>
      <c r="C17" s="44">
        <f t="shared" si="2" ref="C17:H17">C9-C14+C15+C16</f>
        <v>98.5</v>
      </c>
      <c r="D17" s="44">
        <f t="shared" si="2"/>
        <v>89.9565217391304</v>
      </c>
      <c r="E17" s="44">
        <f t="shared" si="2"/>
        <v>80.7173913043478</v>
      </c>
      <c r="F17" s="44">
        <f t="shared" si="2"/>
        <v>83.5217391304348</v>
      </c>
      <c r="G17" s="44">
        <f t="shared" si="2"/>
        <v>91.4166666666667</v>
      </c>
      <c r="H17" s="44">
        <f t="shared" si="2"/>
        <v>95.1956521739131</v>
      </c>
    </row>
    <row r="18" spans="8:8" ht="47.25" customHeight="1">
      <c r="A18" s="70" t="s">
        <v>22</v>
      </c>
      <c r="B18" s="56" t="str">
        <f>IF(B17&gt;=90,"ĐẠT","KHÔNG ĐẠT")</f>
        <v>KHÔNG ĐẠT</v>
      </c>
      <c r="C18" s="57" t="str">
        <f t="shared" si="3" ref="C18:G18">IF(C17&gt;=90,"ĐẠT","KHÔNG ĐẠT")</f>
        <v>ĐẠT</v>
      </c>
      <c r="D18" s="56" t="str">
        <f t="shared" si="3"/>
        <v>KHÔNG ĐẠT</v>
      </c>
      <c r="E18" s="71" t="str">
        <f t="shared" si="3"/>
        <v>KHÔNG ĐẠT</v>
      </c>
      <c r="F18" s="71" t="str">
        <f t="shared" si="3"/>
        <v>KHÔNG ĐẠT</v>
      </c>
      <c r="G18" s="57" t="str">
        <f t="shared" si="3"/>
        <v>ĐẠT</v>
      </c>
      <c r="H18" s="57" t="str">
        <f>IF(H17&gt;=90,"ĐẠT","KHÔNG ĐẠT")</f>
        <v>ĐẠT</v>
      </c>
    </row>
    <row r="19" spans="8:8" ht="19.5" customHeight="1">
      <c r="A19" s="38" t="s">
        <v>23</v>
      </c>
      <c r="B19" s="58">
        <f t="shared" si="4" ref="B19:H19">RANK(B17,$B$17:$H$17,0)</f>
        <v>5.0</v>
      </c>
      <c r="C19" s="39">
        <f t="shared" si="4"/>
        <v>1.0</v>
      </c>
      <c r="D19" s="39">
        <f t="shared" si="4"/>
        <v>4.0</v>
      </c>
      <c r="E19" s="39">
        <f t="shared" si="4"/>
        <v>7.0</v>
      </c>
      <c r="F19" s="39">
        <f t="shared" si="4"/>
        <v>6.0</v>
      </c>
      <c r="G19" s="39">
        <f t="shared" si="4"/>
        <v>3.0</v>
      </c>
      <c r="H19" s="39">
        <f t="shared" si="4"/>
        <v>2.0</v>
      </c>
    </row>
    <row r="20" spans="8:8" ht="21.75" customHeight="1">
      <c r="A20" s="38" t="s">
        <v>24</v>
      </c>
      <c r="B20" s="59"/>
      <c r="C20" s="39" t="s">
        <v>53</v>
      </c>
      <c r="D20" s="39"/>
      <c r="E20" s="60"/>
      <c r="F20" s="39"/>
      <c r="G20" s="39"/>
      <c r="H20" s="39"/>
    </row>
    <row r="21" spans="8:8">
      <c r="A21" s="1"/>
      <c r="B21" s="1"/>
      <c r="C21" s="1"/>
      <c r="D21" s="1"/>
      <c r="E21" s="1"/>
      <c r="F21" s="1"/>
      <c r="G21" s="1"/>
      <c r="H21" s="1"/>
    </row>
    <row r="22" spans="8:8" ht="16.5">
      <c r="A22" s="1"/>
      <c r="B22" s="33"/>
      <c r="C22" s="1"/>
      <c r="D22" s="1"/>
      <c r="E22" s="1"/>
      <c r="F22" s="1"/>
      <c r="G22" s="1"/>
      <c r="H22" s="1"/>
    </row>
    <row r="23" spans="8:8" ht="18.0">
      <c r="B23" s="34" t="s">
        <v>86</v>
      </c>
      <c r="C23" s="34"/>
      <c r="D23" s="1"/>
    </row>
    <row r="25" spans="8:8" ht="18.0">
      <c r="B25" s="34" t="s">
        <v>87</v>
      </c>
      <c r="C25" s="34"/>
      <c r="D25" s="1"/>
    </row>
  </sheetData>
  <pageMargins left="0.7086614173228346" right="0.7086614173228346" top="0.7480314960629921" bottom="0.7480314960629921" header="0.31496062992125984" footer="0.31496062992125984"/>
  <pageSetup paperSize="9" fitToWidth="0" fitToHeight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dimension ref="A1:C1"/>
  <sheetViews>
    <sheetView workbookViewId="0">
      <selection activeCell="A1" sqref="A1"/>
    </sheetView>
  </sheetViews>
  <sheetFormatPr defaultRowHeight="15.0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Microsoft</Company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cp:lastModifiedBy>Mr Chi</cp:lastModifiedBy>
  <dcterms:created xsi:type="dcterms:W3CDTF">2016-02-22T16:26:25Z</dcterms:created>
  <dcterms:modified xsi:type="dcterms:W3CDTF">2019-09-29T09:22:51Z</dcterms:modified>
</cp:coreProperties>
</file>