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5255" windowHeight="7935"/>
  </bookViews>
  <sheets>
    <sheet name="K6" sheetId="4" r:id="rId1"/>
    <sheet name="K7" sheetId="2" r:id="rId2"/>
    <sheet name="K8" sheetId="3" r:id="rId3"/>
    <sheet name="K9" sheetId="1" r:id="rId4"/>
    <sheet name="Sheet1" sheetId="5" r:id="rId5"/>
  </sheets>
  <calcPr calcId="144525"/>
</workbook>
</file>

<file path=xl/calcChain.xml><?xml version="1.0" encoding="utf-8"?>
<calcChain xmlns="http://schemas.openxmlformats.org/spreadsheetml/2006/main">
  <c r="B10" i="4" l="1"/>
  <c r="C14" i="3" l="1"/>
  <c r="D14" i="3"/>
  <c r="E14" i="3"/>
  <c r="F14" i="3"/>
  <c r="G14" i="3"/>
  <c r="H14" i="3"/>
  <c r="I14" i="3"/>
  <c r="J14" i="3"/>
  <c r="I9" i="3"/>
  <c r="J9" i="3"/>
  <c r="M15" i="2"/>
  <c r="L15" i="2"/>
  <c r="K15" i="2"/>
  <c r="M10" i="2"/>
  <c r="L10" i="2"/>
  <c r="K10" i="2"/>
  <c r="C10" i="4"/>
  <c r="D10" i="4"/>
  <c r="E10" i="4"/>
  <c r="F10" i="4"/>
  <c r="G10" i="4"/>
  <c r="N15" i="4"/>
  <c r="N10" i="4"/>
  <c r="L18" i="2" l="1"/>
  <c r="N18" i="4"/>
  <c r="J17" i="3"/>
  <c r="J18" i="3" s="1"/>
  <c r="M18" i="2"/>
  <c r="K18" i="2"/>
  <c r="L19" i="2" l="1"/>
  <c r="M19" i="2"/>
  <c r="N19" i="4"/>
  <c r="K19" i="2"/>
  <c r="C9" i="3"/>
  <c r="D9" i="3"/>
  <c r="E9" i="3"/>
  <c r="F9" i="3"/>
  <c r="G9" i="3"/>
  <c r="H9" i="3"/>
  <c r="I17" i="3"/>
  <c r="I18" i="3" s="1"/>
  <c r="B9" i="3"/>
  <c r="J15" i="2" l="1"/>
  <c r="I15" i="2"/>
  <c r="J10" i="2"/>
  <c r="I10" i="2"/>
  <c r="I18" i="2" l="1"/>
  <c r="J18" i="2"/>
  <c r="M15" i="4"/>
  <c r="L15" i="4"/>
  <c r="M10" i="4"/>
  <c r="L10" i="4"/>
  <c r="I19" i="2" l="1"/>
  <c r="M18" i="4"/>
  <c r="L18" i="4"/>
  <c r="J19" i="2"/>
  <c r="C15" i="4"/>
  <c r="C18" i="4" s="1"/>
  <c r="D15" i="4"/>
  <c r="D18" i="4" s="1"/>
  <c r="E15" i="4"/>
  <c r="E18" i="4" s="1"/>
  <c r="F15" i="4"/>
  <c r="F18" i="4" s="1"/>
  <c r="G15" i="4"/>
  <c r="G18" i="4" s="1"/>
  <c r="H15" i="4"/>
  <c r="I15" i="4"/>
  <c r="J15" i="4"/>
  <c r="K15" i="4"/>
  <c r="H10" i="4"/>
  <c r="I10" i="4"/>
  <c r="J10" i="4"/>
  <c r="K10" i="4"/>
  <c r="K18" i="4" l="1"/>
  <c r="K19" i="4" s="1"/>
  <c r="J18" i="4"/>
  <c r="I18" i="4"/>
  <c r="H18" i="4"/>
  <c r="L19" i="4"/>
  <c r="M19" i="4"/>
  <c r="B15" i="4"/>
  <c r="H17" i="3"/>
  <c r="H18" i="3" s="1"/>
  <c r="G17" i="3"/>
  <c r="G18" i="3" s="1"/>
  <c r="F17" i="3"/>
  <c r="F18" i="3" s="1"/>
  <c r="E17" i="3"/>
  <c r="E18" i="3" s="1"/>
  <c r="D17" i="3"/>
  <c r="D18" i="3" s="1"/>
  <c r="C17" i="3"/>
  <c r="C18" i="3" s="1"/>
  <c r="B14" i="3"/>
  <c r="H15" i="2"/>
  <c r="G15" i="2"/>
  <c r="F15" i="2"/>
  <c r="E15" i="2"/>
  <c r="D15" i="2"/>
  <c r="C15" i="2"/>
  <c r="B15" i="2"/>
  <c r="H10" i="2"/>
  <c r="G10" i="2"/>
  <c r="F10" i="2"/>
  <c r="E10" i="2"/>
  <c r="D10" i="2"/>
  <c r="C10" i="2"/>
  <c r="B10" i="2"/>
  <c r="H14" i="1"/>
  <c r="G14" i="1"/>
  <c r="F14" i="1"/>
  <c r="E14" i="1"/>
  <c r="D14" i="1"/>
  <c r="C14" i="1"/>
  <c r="B14" i="1"/>
  <c r="H9" i="1"/>
  <c r="G9" i="1"/>
  <c r="F9" i="1"/>
  <c r="E9" i="1"/>
  <c r="D9" i="1"/>
  <c r="C9" i="1"/>
  <c r="B9" i="1"/>
  <c r="F18" i="2" l="1"/>
  <c r="E18" i="2"/>
  <c r="G18" i="2"/>
  <c r="G20" i="2" s="1"/>
  <c r="D18" i="2"/>
  <c r="H18" i="2"/>
  <c r="C18" i="2"/>
  <c r="B17" i="3"/>
  <c r="G19" i="4"/>
  <c r="C19" i="4"/>
  <c r="H19" i="4"/>
  <c r="D19" i="4"/>
  <c r="I19" i="4"/>
  <c r="E19" i="4"/>
  <c r="F19" i="4"/>
  <c r="F17" i="1"/>
  <c r="B17" i="1"/>
  <c r="B18" i="1" s="1"/>
  <c r="G17" i="1"/>
  <c r="E17" i="1"/>
  <c r="E18" i="1" s="1"/>
  <c r="D17" i="1"/>
  <c r="D18" i="1" s="1"/>
  <c r="C17" i="1"/>
  <c r="C18" i="1" s="1"/>
  <c r="H17" i="1"/>
  <c r="H18" i="1" s="1"/>
  <c r="J19" i="4"/>
  <c r="B18" i="4"/>
  <c r="H20" i="2" l="1"/>
  <c r="C20" i="2"/>
  <c r="K20" i="2"/>
  <c r="M20" i="2"/>
  <c r="L20" i="2"/>
  <c r="J20" i="2"/>
  <c r="I20" i="2"/>
  <c r="B20" i="2"/>
  <c r="E19" i="2"/>
  <c r="E20" i="2"/>
  <c r="D19" i="2"/>
  <c r="D20" i="2"/>
  <c r="F19" i="2"/>
  <c r="F20" i="2"/>
  <c r="B20" i="4"/>
  <c r="N20" i="4"/>
  <c r="M20" i="4"/>
  <c r="L20" i="4"/>
  <c r="H20" i="4"/>
  <c r="F20" i="4"/>
  <c r="D20" i="4"/>
  <c r="I20" i="4"/>
  <c r="K20" i="4"/>
  <c r="G20" i="4"/>
  <c r="E20" i="4"/>
  <c r="J20" i="4"/>
  <c r="C20" i="4"/>
  <c r="B18" i="3"/>
  <c r="C19" i="3"/>
  <c r="G19" i="3"/>
  <c r="B19" i="3"/>
  <c r="I19" i="3"/>
  <c r="J19" i="3"/>
  <c r="D19" i="3"/>
  <c r="H19" i="3"/>
  <c r="E19" i="3"/>
  <c r="F19" i="3"/>
  <c r="B19" i="2"/>
  <c r="H19" i="2"/>
  <c r="B19" i="4"/>
  <c r="G19" i="2"/>
  <c r="C19" i="2"/>
  <c r="H19" i="1"/>
  <c r="F19" i="1"/>
  <c r="G18" i="1"/>
  <c r="G19" i="1"/>
  <c r="F18" i="1"/>
  <c r="C19" i="1"/>
  <c r="D19" i="1"/>
  <c r="E19" i="1"/>
  <c r="B19" i="1"/>
</calcChain>
</file>

<file path=xl/comments1.xml><?xml version="1.0" encoding="utf-8"?>
<comments xmlns="http://schemas.openxmlformats.org/spreadsheetml/2006/main">
  <authors>
    <author>admin</author>
  </authors>
  <commentList>
    <comment ref="A1" authorId="0">
      <text>
        <r>
          <rPr>
            <b/>
            <sz val="9"/>
            <color indexed="81"/>
            <rFont val="Tahoma"/>
            <charset val="1"/>
          </rPr>
          <t>admin: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<sst xmlns="http://schemas.openxmlformats.org/spreadsheetml/2006/main" count="133" uniqueCount="87">
  <si>
    <t>TIẾT                              LỚP</t>
  </si>
  <si>
    <t>6/1</t>
  </si>
  <si>
    <t>6/2</t>
  </si>
  <si>
    <t>6/3</t>
  </si>
  <si>
    <t>6/4</t>
  </si>
  <si>
    <t>6/5</t>
  </si>
  <si>
    <t>6/6</t>
  </si>
  <si>
    <t>6/7</t>
  </si>
  <si>
    <t>TỐT</t>
  </si>
  <si>
    <t>TỐT TRỪ</t>
  </si>
  <si>
    <t>KHÁ</t>
  </si>
  <si>
    <t>KHÁ TRỪ</t>
  </si>
  <si>
    <t>TRUNG BÌNH</t>
  </si>
  <si>
    <t>TRUNG BÌNH TRỪ</t>
  </si>
  <si>
    <t>ĐIỂM SỔ ĐẦU BÀI</t>
  </si>
  <si>
    <t>ĐIỂM TRỪ CHUYÊN CẦN</t>
  </si>
  <si>
    <t>ĐIỂM TRỪ GIÁM THỊ</t>
  </si>
  <si>
    <t>ĐIỂM TRỪ SAO ĐỎ</t>
  </si>
  <si>
    <t>ĐIỂM TRỪ VỆ SINH</t>
  </si>
  <si>
    <t>TỔNG ĐIỂM TRỪ</t>
  </si>
  <si>
    <t>PHONG TRÀO</t>
  </si>
  <si>
    <t>TỔNG ĐIỂM</t>
  </si>
  <si>
    <t>XẾP LOẠI</t>
  </si>
  <si>
    <t>HẠNG</t>
  </si>
  <si>
    <t>LỚP NHẬN CỜ</t>
  </si>
  <si>
    <t>7/1</t>
  </si>
  <si>
    <t>7/2</t>
  </si>
  <si>
    <t>7/3</t>
  </si>
  <si>
    <t>7/4</t>
  </si>
  <si>
    <t>7/5</t>
  </si>
  <si>
    <t>7/6</t>
  </si>
  <si>
    <t>7/7</t>
  </si>
  <si>
    <t>ĐIỂM SỒ ĐẨU BÀI</t>
  </si>
  <si>
    <t>TIEÁT                            LỚP</t>
  </si>
  <si>
    <t>9/1</t>
  </si>
  <si>
    <t>9/2</t>
  </si>
  <si>
    <t>9/3</t>
  </si>
  <si>
    <t>9/4</t>
  </si>
  <si>
    <t>9/5</t>
  </si>
  <si>
    <t>9/6</t>
  </si>
  <si>
    <t>9/7</t>
  </si>
  <si>
    <t>TOÁT TRÖØ</t>
  </si>
  <si>
    <t>KHAÙ</t>
  </si>
  <si>
    <t>KHAÙ TRÖØ</t>
  </si>
  <si>
    <t>ÑIEÅM SOÅ ÑAÀU BAØI</t>
  </si>
  <si>
    <t>ÑIEÅM TRÖØ CHUYEÂN CAÀN</t>
  </si>
  <si>
    <t>ÑIEÅM TRÖØ GIAÙM THÒ</t>
  </si>
  <si>
    <t>PHONG TRAØO</t>
  </si>
  <si>
    <t>TOÅNG ÑIEÅM</t>
  </si>
  <si>
    <t>XEÁP LOAÏI</t>
  </si>
  <si>
    <t>HAÏNG</t>
  </si>
  <si>
    <t>LÔÙP NHAÄN CÔØ</t>
  </si>
  <si>
    <t>ĐiỂM TRỪ SAO ĐỎ</t>
  </si>
  <si>
    <t>*</t>
  </si>
  <si>
    <t>8/1</t>
  </si>
  <si>
    <t>8/2</t>
  </si>
  <si>
    <t>8/3</t>
  </si>
  <si>
    <t>8/4</t>
  </si>
  <si>
    <t>8/5</t>
  </si>
  <si>
    <t>8/6</t>
  </si>
  <si>
    <t>8/7</t>
  </si>
  <si>
    <t>6/8</t>
  </si>
  <si>
    <t>6/9</t>
  </si>
  <si>
    <t>6/10</t>
  </si>
  <si>
    <t>6/11</t>
  </si>
  <si>
    <t>6/12</t>
  </si>
  <si>
    <t>ĐIỂM THƯỞNG</t>
  </si>
  <si>
    <t>7/8</t>
  </si>
  <si>
    <t>7/9</t>
  </si>
  <si>
    <t xml:space="preserve"> LỚP NHẬN CỜ  9/2</t>
  </si>
  <si>
    <t>6/13</t>
  </si>
  <si>
    <t>7/10</t>
  </si>
  <si>
    <t>7/11</t>
  </si>
  <si>
    <t>7/12</t>
  </si>
  <si>
    <t>LỚP NHẬN CỜ LỚP 7/1</t>
  </si>
  <si>
    <t>8/8</t>
  </si>
  <si>
    <t>8/9</t>
  </si>
  <si>
    <t>LỚP NHẬN CỜ LỚP 8/7</t>
  </si>
  <si>
    <t xml:space="preserve"> LỚP NHẬN THUỎNG 9/2, 9/7, 9/1, 9/5</t>
  </si>
  <si>
    <t>SƠ KẾT THI ĐUA GIỮA CÁC LỚP KHỐI 6 (BUỔI SÁNG) TUẦN 09 (từ 14/10 đến 18/10/2019)</t>
  </si>
  <si>
    <t>SƠ KẾT THI ĐUA GIỮA CÁC LỚP KHỐI 7 (BUỔI CHIỀU) TUẦN 09 (từ 14/10 đến 18/10/2019)</t>
  </si>
  <si>
    <t xml:space="preserve">          SƠ KẾT THI ĐUA GIỮA CÁC LỚP KHỐI 8 (BUỔI CHIỀU) TUẦN 09 (từ 14/10 đến 18/10/2019)</t>
  </si>
  <si>
    <t>SƠ KẾT THI ĐUA GIỮA CÁC LỚP KHỐI 9 (BUỔI SÁNG) TUẦN 09 (từ 14/10 đến 18/10/2019)</t>
  </si>
  <si>
    <t xml:space="preserve"> LỚP NHẬN CỜ LỚP 6/3</t>
  </si>
  <si>
    <t>LỚP NHẬN THƯỞNG LỚP 7/1, 7/11 ;7/9, 7/12</t>
  </si>
  <si>
    <t>LỚP NHẬN THƯỞNG LỚP 8/7, 8/6,8/1, 8/8</t>
  </si>
  <si>
    <t xml:space="preserve"> LỚP NHẬN Thưởng LỚP 6/3, 6/13, 6/6, 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</si>
</sst>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163"/>
      <scheme val="minor"/>
    </font>
    <font>
      <b/>
      <sz val="13"/>
      <name val="Cambria"/>
      <family val="1"/>
      <charset val="163"/>
      <scheme val="major"/>
    </font>
    <font>
      <sz val="13"/>
      <color theme="1"/>
      <name val="Cambria"/>
      <family val="1"/>
      <charset val="163"/>
      <scheme val="major"/>
    </font>
    <font>
      <sz val="13"/>
      <name val="Cambria"/>
      <family val="1"/>
      <charset val="163"/>
      <scheme val="major"/>
    </font>
    <font>
      <sz val="11"/>
      <color rgb="FFFF0000"/>
      <name val="Calibri"/>
      <family val="2"/>
      <charset val="163"/>
      <scheme val="minor"/>
    </font>
    <font>
      <b/>
      <sz val="13"/>
      <name val="VNI-Times"/>
    </font>
    <font>
      <sz val="13"/>
      <name val="VNI-Times"/>
    </font>
    <font>
      <sz val="13"/>
      <color rgb="FFFF0000"/>
      <name val="Cambria"/>
      <family val="1"/>
      <charset val="163"/>
      <scheme val="major"/>
    </font>
    <font>
      <sz val="13"/>
      <color rgb="FFFF0000"/>
      <name val="VNI-Times"/>
    </font>
    <font>
      <sz val="13"/>
      <color rgb="FFFF0000"/>
      <name val="Times New Roman"/>
      <family val="1"/>
    </font>
    <font>
      <b/>
      <sz val="13"/>
      <color theme="1"/>
      <name val="Cambria"/>
      <family val="1"/>
      <charset val="163"/>
      <scheme val="major"/>
    </font>
    <font>
      <sz val="14"/>
      <color theme="1"/>
      <name val="Cambria"/>
      <family val="1"/>
      <charset val="163"/>
      <scheme val="major"/>
    </font>
    <font>
      <sz val="14"/>
      <color theme="1"/>
      <name val="Calibri"/>
      <family val="2"/>
      <charset val="163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3"/>
      <color rgb="FFFF0000"/>
      <name val="VNI-Times"/>
    </font>
    <font>
      <b/>
      <sz val="13"/>
      <color rgb="FFFF0000"/>
      <name val="Cambria"/>
      <family val="1"/>
      <charset val="163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/>
    <xf numFmtId="0" fontId="1" fillId="2" borderId="1" xfId="0" applyFont="1" applyFill="1" applyBorder="1"/>
    <xf numFmtId="49" fontId="1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2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3" fillId="0" borderId="2" xfId="0" applyFont="1" applyFill="1" applyBorder="1"/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2" fontId="3" fillId="5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2" fillId="0" borderId="2" xfId="0" applyFont="1" applyFill="1" applyBorder="1"/>
    <xf numFmtId="0" fontId="3" fillId="0" borderId="3" xfId="0" applyFont="1" applyFill="1" applyBorder="1"/>
    <xf numFmtId="2" fontId="3" fillId="0" borderId="3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9" fontId="5" fillId="2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/>
    <xf numFmtId="0" fontId="6" fillId="3" borderId="2" xfId="0" applyFont="1" applyFill="1" applyBorder="1" applyAlignment="1">
      <alignment horizontal="center" vertical="center"/>
    </xf>
    <xf numFmtId="0" fontId="6" fillId="0" borderId="2" xfId="0" applyFont="1" applyFill="1" applyBorder="1"/>
    <xf numFmtId="2" fontId="6" fillId="0" borderId="2" xfId="0" applyNumberFormat="1" applyFont="1" applyBorder="1" applyAlignment="1">
      <alignment horizontal="center" vertical="center"/>
    </xf>
    <xf numFmtId="2" fontId="6" fillId="3" borderId="2" xfId="0" applyNumberFormat="1" applyFont="1" applyFill="1" applyBorder="1" applyAlignment="1">
      <alignment horizontal="center" vertical="center"/>
    </xf>
    <xf numFmtId="2" fontId="6" fillId="5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2" xfId="0" applyFont="1" applyFill="1" applyBorder="1"/>
    <xf numFmtId="2" fontId="7" fillId="0" borderId="2" xfId="0" applyNumberFormat="1" applyFont="1" applyBorder="1" applyAlignment="1">
      <alignment horizontal="center" vertical="center"/>
    </xf>
    <xf numFmtId="2" fontId="7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0" fontId="7" fillId="0" borderId="2" xfId="0" applyFont="1" applyBorder="1"/>
    <xf numFmtId="2" fontId="7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/>
    <xf numFmtId="2" fontId="8" fillId="0" borderId="2" xfId="0" applyNumberFormat="1" applyFont="1" applyBorder="1" applyAlignment="1">
      <alignment horizontal="center" vertical="center"/>
    </xf>
    <xf numFmtId="2" fontId="8" fillId="3" borderId="2" xfId="0" applyNumberFormat="1" applyFont="1" applyFill="1" applyBorder="1" applyAlignment="1">
      <alignment horizontal="center" vertical="center"/>
    </xf>
    <xf numFmtId="0" fontId="8" fillId="0" borderId="2" xfId="0" applyFont="1" applyBorder="1"/>
    <xf numFmtId="0" fontId="9" fillId="0" borderId="2" xfId="0" applyFont="1" applyBorder="1"/>
    <xf numFmtId="0" fontId="0" fillId="0" borderId="0" xfId="0" applyAlignment="1">
      <alignment vertical="center"/>
    </xf>
    <xf numFmtId="0" fontId="11" fillId="0" borderId="0" xfId="0" applyFont="1"/>
    <xf numFmtId="0" fontId="12" fillId="0" borderId="0" xfId="0" applyFont="1"/>
    <xf numFmtId="0" fontId="10" fillId="0" borderId="0" xfId="0" applyFont="1" applyAlignment="1">
      <alignment vertical="center"/>
    </xf>
    <xf numFmtId="0" fontId="6" fillId="0" borderId="2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5" fillId="4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2" fontId="10" fillId="0" borderId="2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Fill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2" fontId="6" fillId="0" borderId="2" xfId="0" applyNumberFormat="1" applyFont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A10" zoomScaleNormal="100" workbookViewId="0">
      <selection activeCell="B25" sqref="B25"/>
    </sheetView>
  </sheetViews>
  <sheetFormatPr defaultRowHeight="15" x14ac:dyDescent="0.25"/>
  <cols>
    <col min="1" max="1" width="29.85546875" customWidth="1"/>
    <col min="2" max="2" width="10.42578125" customWidth="1"/>
    <col min="3" max="3" width="8.140625" customWidth="1"/>
    <col min="4" max="4" width="8.42578125" customWidth="1"/>
    <col min="5" max="5" width="10" customWidth="1"/>
    <col min="6" max="6" width="10.28515625" customWidth="1"/>
    <col min="7" max="7" width="7.85546875" customWidth="1"/>
    <col min="8" max="8" width="8.5703125" customWidth="1"/>
    <col min="9" max="9" width="10.7109375" style="1" customWidth="1"/>
    <col min="10" max="10" width="10.28515625" style="1" customWidth="1"/>
    <col min="11" max="11" width="10.42578125" style="1" customWidth="1"/>
    <col min="12" max="12" width="7.7109375" customWidth="1"/>
    <col min="13" max="13" width="10.28515625" customWidth="1"/>
  </cols>
  <sheetData>
    <row r="1" spans="1:14" ht="15" customHeight="1" x14ac:dyDescent="0.25">
      <c r="A1" s="70" t="s">
        <v>79</v>
      </c>
      <c r="B1" s="70"/>
      <c r="C1" s="70"/>
      <c r="D1" s="70"/>
      <c r="E1" s="70"/>
      <c r="F1" s="70"/>
      <c r="G1" s="70"/>
      <c r="H1" s="70"/>
      <c r="I1" s="70"/>
      <c r="J1" s="70"/>
      <c r="K1" s="51"/>
    </row>
    <row r="2" spans="1:14" ht="33" customHeight="1" x14ac:dyDescent="0.25">
      <c r="A2" s="71"/>
      <c r="B2" s="71"/>
      <c r="C2" s="71"/>
      <c r="D2" s="71"/>
      <c r="E2" s="71"/>
      <c r="F2" s="71"/>
      <c r="G2" s="71"/>
      <c r="H2" s="71"/>
      <c r="I2" s="71"/>
      <c r="J2" s="71"/>
      <c r="K2" s="52"/>
    </row>
    <row r="3" spans="1:14" ht="19.5" x14ac:dyDescent="0.35">
      <c r="A3" s="23" t="s">
        <v>33</v>
      </c>
      <c r="B3" s="24" t="s">
        <v>1</v>
      </c>
      <c r="C3" s="24" t="s">
        <v>2</v>
      </c>
      <c r="D3" s="24" t="s">
        <v>3</v>
      </c>
      <c r="E3" s="24" t="s">
        <v>4</v>
      </c>
      <c r="F3" s="24" t="s">
        <v>5</v>
      </c>
      <c r="G3" s="24" t="s">
        <v>6</v>
      </c>
      <c r="H3" s="24" t="s">
        <v>7</v>
      </c>
      <c r="I3" s="24" t="s">
        <v>61</v>
      </c>
      <c r="J3" s="24" t="s">
        <v>62</v>
      </c>
      <c r="K3" s="24" t="s">
        <v>63</v>
      </c>
      <c r="L3" s="24" t="s">
        <v>64</v>
      </c>
      <c r="M3" s="24" t="s">
        <v>65</v>
      </c>
      <c r="N3" s="24" t="s">
        <v>70</v>
      </c>
    </row>
    <row r="4" spans="1:14" ht="18" x14ac:dyDescent="0.25">
      <c r="A4" s="9" t="s">
        <v>8</v>
      </c>
      <c r="B4" s="25">
        <v>31</v>
      </c>
      <c r="C4" s="25">
        <v>25</v>
      </c>
      <c r="D4" s="25">
        <v>25</v>
      </c>
      <c r="E4" s="25">
        <v>18</v>
      </c>
      <c r="F4" s="25">
        <v>27</v>
      </c>
      <c r="G4" s="25">
        <v>28</v>
      </c>
      <c r="H4" s="25">
        <v>16</v>
      </c>
      <c r="I4" s="25">
        <v>17</v>
      </c>
      <c r="J4" s="25">
        <v>21</v>
      </c>
      <c r="K4" s="25">
        <v>19</v>
      </c>
      <c r="L4" s="25">
        <v>12</v>
      </c>
      <c r="M4" s="25">
        <v>14</v>
      </c>
      <c r="N4" s="25">
        <v>21</v>
      </c>
    </row>
    <row r="5" spans="1:14" ht="18" x14ac:dyDescent="0.3">
      <c r="A5" s="26" t="s">
        <v>41</v>
      </c>
      <c r="B5" s="25">
        <v>2</v>
      </c>
      <c r="C5" s="25">
        <v>6</v>
      </c>
      <c r="D5" s="25">
        <v>5</v>
      </c>
      <c r="E5" s="25">
        <v>14</v>
      </c>
      <c r="F5" s="25">
        <v>6</v>
      </c>
      <c r="G5" s="25">
        <v>3</v>
      </c>
      <c r="H5" s="25">
        <v>5</v>
      </c>
      <c r="I5" s="25">
        <v>5</v>
      </c>
      <c r="J5" s="25">
        <v>3</v>
      </c>
      <c r="K5" s="25">
        <v>4</v>
      </c>
      <c r="L5" s="25">
        <v>9</v>
      </c>
      <c r="M5" s="25">
        <v>7</v>
      </c>
      <c r="N5" s="25">
        <v>3</v>
      </c>
    </row>
    <row r="6" spans="1:14" ht="18" x14ac:dyDescent="0.3">
      <c r="A6" s="26" t="s">
        <v>42</v>
      </c>
      <c r="B6" s="25"/>
      <c r="C6" s="25">
        <v>2</v>
      </c>
      <c r="D6" s="25">
        <v>1</v>
      </c>
      <c r="E6" s="25"/>
      <c r="F6" s="25"/>
      <c r="G6" s="25"/>
      <c r="H6" s="25">
        <v>1</v>
      </c>
      <c r="I6" s="25">
        <v>1</v>
      </c>
      <c r="J6" s="25">
        <v>1</v>
      </c>
      <c r="K6" s="25">
        <v>2</v>
      </c>
      <c r="L6" s="25">
        <v>2</v>
      </c>
      <c r="M6" s="25">
        <v>2</v>
      </c>
      <c r="N6" s="25">
        <v>1</v>
      </c>
    </row>
    <row r="7" spans="1:14" ht="19.5" x14ac:dyDescent="0.3">
      <c r="A7" s="26" t="s">
        <v>43</v>
      </c>
      <c r="B7" s="54"/>
      <c r="C7" s="54"/>
      <c r="D7" s="54"/>
      <c r="E7" s="54">
        <v>1</v>
      </c>
      <c r="F7" s="54"/>
      <c r="G7" s="54"/>
      <c r="H7" s="54"/>
      <c r="I7" s="54">
        <v>1</v>
      </c>
      <c r="J7" s="54"/>
      <c r="K7" s="54"/>
      <c r="L7" s="54"/>
      <c r="M7" s="54"/>
      <c r="N7" s="54"/>
    </row>
    <row r="8" spans="1:14" ht="19.5" x14ac:dyDescent="0.3">
      <c r="A8" s="26" t="s">
        <v>12</v>
      </c>
      <c r="B8" s="54"/>
      <c r="C8" s="53"/>
      <c r="D8" s="54"/>
      <c r="E8" s="62"/>
      <c r="F8" s="54"/>
      <c r="G8" s="54"/>
      <c r="H8" s="62">
        <v>1</v>
      </c>
      <c r="I8" s="62"/>
      <c r="J8" s="62"/>
      <c r="K8" s="62"/>
      <c r="L8" s="62">
        <v>1</v>
      </c>
      <c r="M8" s="62">
        <v>1</v>
      </c>
      <c r="N8" s="62"/>
    </row>
    <row r="9" spans="1:14" ht="18" x14ac:dyDescent="0.3">
      <c r="A9" s="26" t="s">
        <v>13</v>
      </c>
      <c r="B9" s="25"/>
      <c r="C9" s="25"/>
      <c r="D9" s="25"/>
      <c r="E9" s="27"/>
      <c r="F9" s="25"/>
      <c r="G9" s="25"/>
      <c r="H9" s="27"/>
      <c r="I9" s="27"/>
      <c r="J9" s="27"/>
      <c r="K9" s="27"/>
      <c r="L9" s="27"/>
      <c r="M9" s="27"/>
      <c r="N9" s="27"/>
    </row>
    <row r="10" spans="1:14" ht="18" x14ac:dyDescent="0.3">
      <c r="A10" s="28" t="s">
        <v>44</v>
      </c>
      <c r="B10" s="29">
        <f>((B4*10+B5*9+B6*8+B7*7+B8*5)/SUM(B4:B8))*10</f>
        <v>99.393939393939391</v>
      </c>
      <c r="C10" s="29">
        <f>((C4*10+C5*9+C6*8+C7*7+C8*5)/SUM(C4:C8))*10</f>
        <v>96.969696969696969</v>
      </c>
      <c r="D10" s="29">
        <f t="shared" ref="D10:G10" si="0">((D4*10+D5*9+D6*8+D7*7+D8*5)/SUM(D4:D8))*10</f>
        <v>97.741935483870961</v>
      </c>
      <c r="E10" s="29">
        <f t="shared" si="0"/>
        <v>94.848484848484844</v>
      </c>
      <c r="F10" s="29">
        <f t="shared" si="0"/>
        <v>98.181818181818187</v>
      </c>
      <c r="G10" s="29">
        <f t="shared" si="0"/>
        <v>99.032258064516128</v>
      </c>
      <c r="H10" s="29">
        <f t="shared" ref="H10:K10" si="1">((H4*10+H5*9+H6*8+H7*7+H8*5)/SUM(H4:H8))*10</f>
        <v>94.782608695652172</v>
      </c>
      <c r="I10" s="29">
        <f t="shared" si="1"/>
        <v>95.833333333333343</v>
      </c>
      <c r="J10" s="29">
        <f t="shared" si="1"/>
        <v>98</v>
      </c>
      <c r="K10" s="29">
        <f t="shared" si="1"/>
        <v>96.8</v>
      </c>
      <c r="L10" s="29">
        <f t="shared" ref="L10:M10" si="2">((L4*10+L5*9+L6*8+L7*7+L8*5)/SUM(L4:L8))*10</f>
        <v>92.5</v>
      </c>
      <c r="M10" s="29">
        <f t="shared" si="2"/>
        <v>93.333333333333343</v>
      </c>
      <c r="N10" s="29">
        <f t="shared" ref="N10" si="3">((N4*10+N5*9+N6*8+N7*7+N8*5)/SUM(N4:N8))*10</f>
        <v>98</v>
      </c>
    </row>
    <row r="11" spans="1:14" s="38" customFormat="1" ht="18" x14ac:dyDescent="0.3">
      <c r="A11" s="41" t="s">
        <v>45</v>
      </c>
      <c r="B11" s="42">
        <v>1</v>
      </c>
      <c r="C11" s="42">
        <v>1</v>
      </c>
      <c r="D11" s="42">
        <v>1</v>
      </c>
      <c r="E11" s="42">
        <v>4.5</v>
      </c>
      <c r="F11" s="43"/>
      <c r="G11" s="43">
        <v>1.5</v>
      </c>
      <c r="H11" s="42">
        <v>2.5</v>
      </c>
      <c r="I11" s="42">
        <v>4.5</v>
      </c>
      <c r="J11" s="42"/>
      <c r="K11" s="42">
        <v>1</v>
      </c>
      <c r="L11" s="42">
        <v>1.5</v>
      </c>
      <c r="M11" s="42">
        <v>2</v>
      </c>
      <c r="N11" s="42"/>
    </row>
    <row r="12" spans="1:14" s="38" customFormat="1" ht="18" x14ac:dyDescent="0.3">
      <c r="A12" s="44" t="s">
        <v>46</v>
      </c>
      <c r="B12" s="42"/>
      <c r="C12" s="42"/>
      <c r="D12" s="42"/>
      <c r="E12" s="42"/>
      <c r="F12" s="42"/>
      <c r="G12" s="42"/>
      <c r="H12" s="42"/>
      <c r="I12" s="42">
        <v>13</v>
      </c>
      <c r="J12" s="42">
        <v>8.5</v>
      </c>
      <c r="K12" s="42">
        <v>8</v>
      </c>
      <c r="L12" s="42"/>
      <c r="M12" s="42"/>
      <c r="N12" s="42"/>
    </row>
    <row r="13" spans="1:14" s="38" customFormat="1" ht="18" x14ac:dyDescent="0.3">
      <c r="A13" s="44" t="s">
        <v>52</v>
      </c>
      <c r="B13" s="42">
        <v>8.5</v>
      </c>
      <c r="C13" s="42">
        <v>1</v>
      </c>
      <c r="D13" s="42">
        <v>2</v>
      </c>
      <c r="E13" s="42">
        <v>3</v>
      </c>
      <c r="F13" s="36">
        <v>11.5</v>
      </c>
      <c r="G13" s="42">
        <v>5</v>
      </c>
      <c r="H13" s="42">
        <v>2</v>
      </c>
      <c r="I13" s="42">
        <v>1</v>
      </c>
      <c r="J13" s="42"/>
      <c r="K13" s="42">
        <v>2</v>
      </c>
      <c r="L13" s="42">
        <v>0.5</v>
      </c>
      <c r="M13" s="42"/>
      <c r="N13" s="42"/>
    </row>
    <row r="14" spans="1:14" s="38" customFormat="1" ht="18" x14ac:dyDescent="0.25">
      <c r="A14" s="45" t="s">
        <v>18</v>
      </c>
      <c r="B14" s="42"/>
      <c r="C14" s="42"/>
      <c r="D14" s="42"/>
      <c r="E14" s="42"/>
      <c r="F14" s="42"/>
      <c r="G14" s="42"/>
      <c r="H14" s="42"/>
      <c r="I14" s="42">
        <v>2</v>
      </c>
      <c r="J14" s="42">
        <v>2</v>
      </c>
      <c r="K14" s="42"/>
      <c r="L14" s="42"/>
      <c r="M14" s="42"/>
      <c r="N14" s="42"/>
    </row>
    <row r="15" spans="1:14" ht="18" x14ac:dyDescent="0.3">
      <c r="A15" s="28" t="s">
        <v>19</v>
      </c>
      <c r="B15" s="31">
        <f>SUM(B11:B14)</f>
        <v>9.5</v>
      </c>
      <c r="C15" s="31">
        <f t="shared" ref="C15:K15" si="4">SUM(C11:C14)</f>
        <v>2</v>
      </c>
      <c r="D15" s="31">
        <f t="shared" si="4"/>
        <v>3</v>
      </c>
      <c r="E15" s="31">
        <f t="shared" si="4"/>
        <v>7.5</v>
      </c>
      <c r="F15" s="31">
        <f t="shared" si="4"/>
        <v>11.5</v>
      </c>
      <c r="G15" s="31">
        <f t="shared" si="4"/>
        <v>6.5</v>
      </c>
      <c r="H15" s="31">
        <f t="shared" si="4"/>
        <v>4.5</v>
      </c>
      <c r="I15" s="31">
        <f t="shared" si="4"/>
        <v>20.5</v>
      </c>
      <c r="J15" s="31">
        <f t="shared" si="4"/>
        <v>10.5</v>
      </c>
      <c r="K15" s="31">
        <f t="shared" si="4"/>
        <v>11</v>
      </c>
      <c r="L15" s="31">
        <f t="shared" ref="L15:M15" si="5">SUM(L11:L14)</f>
        <v>2</v>
      </c>
      <c r="M15" s="31">
        <f t="shared" si="5"/>
        <v>2</v>
      </c>
      <c r="N15" s="31">
        <f t="shared" ref="N15" si="6">SUM(N11:N14)</f>
        <v>0</v>
      </c>
    </row>
    <row r="16" spans="1:14" ht="24.75" customHeight="1" x14ac:dyDescent="0.3">
      <c r="A16" s="28" t="s">
        <v>47</v>
      </c>
      <c r="B16" s="30">
        <v>3.5</v>
      </c>
      <c r="C16" s="30"/>
      <c r="D16" s="30">
        <v>5.5</v>
      </c>
      <c r="E16" s="30">
        <v>3</v>
      </c>
      <c r="F16" s="30">
        <v>5</v>
      </c>
      <c r="G16" s="30">
        <v>5</v>
      </c>
      <c r="H16" s="30">
        <v>-3.5</v>
      </c>
      <c r="I16" s="30">
        <v>-1</v>
      </c>
      <c r="J16" s="30">
        <v>2</v>
      </c>
      <c r="K16" s="30">
        <v>-4</v>
      </c>
      <c r="L16" s="30">
        <v>3</v>
      </c>
      <c r="M16" s="30">
        <v>-4</v>
      </c>
      <c r="N16" s="30">
        <v>3</v>
      </c>
    </row>
    <row r="17" spans="1:14" s="1" customFormat="1" ht="24.75" customHeight="1" x14ac:dyDescent="0.3">
      <c r="A17" s="28" t="s">
        <v>66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</row>
    <row r="18" spans="1:14" ht="23.25" customHeight="1" x14ac:dyDescent="0.3">
      <c r="A18" s="26" t="s">
        <v>48</v>
      </c>
      <c r="B18" s="29">
        <f>B10-B15+B16+B17</f>
        <v>93.393939393939391</v>
      </c>
      <c r="C18" s="29">
        <f t="shared" ref="C18:N18" si="7">C10-C15+C16+C17</f>
        <v>94.969696969696969</v>
      </c>
      <c r="D18" s="29">
        <f t="shared" si="7"/>
        <v>100.24193548387096</v>
      </c>
      <c r="E18" s="29">
        <f t="shared" si="7"/>
        <v>90.348484848484844</v>
      </c>
      <c r="F18" s="29">
        <f t="shared" si="7"/>
        <v>91.681818181818187</v>
      </c>
      <c r="G18" s="29">
        <f t="shared" si="7"/>
        <v>97.532258064516128</v>
      </c>
      <c r="H18" s="29">
        <f t="shared" si="7"/>
        <v>86.782608695652172</v>
      </c>
      <c r="I18" s="29">
        <f t="shared" si="7"/>
        <v>74.333333333333343</v>
      </c>
      <c r="J18" s="29">
        <f t="shared" si="7"/>
        <v>89.5</v>
      </c>
      <c r="K18" s="29">
        <f t="shared" si="7"/>
        <v>81.8</v>
      </c>
      <c r="L18" s="29">
        <f t="shared" si="7"/>
        <v>93.5</v>
      </c>
      <c r="M18" s="29">
        <f t="shared" si="7"/>
        <v>87.333333333333343</v>
      </c>
      <c r="N18" s="29">
        <f t="shared" si="7"/>
        <v>101</v>
      </c>
    </row>
    <row r="19" spans="1:14" ht="34.5" customHeight="1" x14ac:dyDescent="0.25">
      <c r="A19" s="32" t="s">
        <v>49</v>
      </c>
      <c r="B19" s="63" t="str">
        <f>IF(B18&gt;=90,"ĐẠT","KHONG ĐẠT")</f>
        <v>ĐẠT</v>
      </c>
      <c r="C19" s="63" t="str">
        <f t="shared" ref="C19:K19" si="8">IF(C18&gt;=90,"ĐẠT","KHONG ĐẠT")</f>
        <v>ĐẠT</v>
      </c>
      <c r="D19" s="63" t="str">
        <f t="shared" si="8"/>
        <v>ĐẠT</v>
      </c>
      <c r="E19" s="63" t="str">
        <f t="shared" si="8"/>
        <v>ĐẠT</v>
      </c>
      <c r="F19" s="63" t="str">
        <f t="shared" si="8"/>
        <v>ĐẠT</v>
      </c>
      <c r="G19" s="63" t="str">
        <f t="shared" si="8"/>
        <v>ĐẠT</v>
      </c>
      <c r="H19" s="61" t="str">
        <f t="shared" si="8"/>
        <v>KHONG ĐẠT</v>
      </c>
      <c r="I19" s="61" t="str">
        <f t="shared" si="8"/>
        <v>KHONG ĐẠT</v>
      </c>
      <c r="J19" s="61" t="str">
        <f t="shared" si="8"/>
        <v>KHONG ĐẠT</v>
      </c>
      <c r="K19" s="61" t="str">
        <f t="shared" si="8"/>
        <v>KHONG ĐẠT</v>
      </c>
      <c r="L19" s="63" t="str">
        <f t="shared" ref="L19:M19" si="9">IF(L18&gt;=90,"ĐẠT","KHONG ĐẠT")</f>
        <v>ĐẠT</v>
      </c>
      <c r="M19" s="61" t="str">
        <f t="shared" si="9"/>
        <v>KHONG ĐẠT</v>
      </c>
      <c r="N19" s="29" t="str">
        <f t="shared" ref="N19" si="10">IF(N18&gt;=90,"ĐẠT","KHONG ĐẠT")</f>
        <v>ĐẠT</v>
      </c>
    </row>
    <row r="20" spans="1:14" ht="18" x14ac:dyDescent="0.3">
      <c r="A20" s="26" t="s">
        <v>50</v>
      </c>
      <c r="B20" s="33">
        <f>RANK(B18,$B$18:$N$18,0)</f>
        <v>6</v>
      </c>
      <c r="C20" s="33">
        <f t="shared" ref="C20:N20" si="11">RANK(C18,$B$18:$N$18,0)</f>
        <v>4</v>
      </c>
      <c r="D20" s="33">
        <f t="shared" si="11"/>
        <v>2</v>
      </c>
      <c r="E20" s="33">
        <f t="shared" si="11"/>
        <v>8</v>
      </c>
      <c r="F20" s="33">
        <f t="shared" si="11"/>
        <v>7</v>
      </c>
      <c r="G20" s="33">
        <f t="shared" si="11"/>
        <v>3</v>
      </c>
      <c r="H20" s="33">
        <f t="shared" si="11"/>
        <v>11</v>
      </c>
      <c r="I20" s="33">
        <f t="shared" si="11"/>
        <v>13</v>
      </c>
      <c r="J20" s="33">
        <f t="shared" si="11"/>
        <v>9</v>
      </c>
      <c r="K20" s="33">
        <f t="shared" si="11"/>
        <v>12</v>
      </c>
      <c r="L20" s="33">
        <f t="shared" si="11"/>
        <v>5</v>
      </c>
      <c r="M20" s="33">
        <f t="shared" si="11"/>
        <v>10</v>
      </c>
      <c r="N20" s="33">
        <f t="shared" si="11"/>
        <v>1</v>
      </c>
    </row>
    <row r="21" spans="1:14" ht="19.5" x14ac:dyDescent="0.35">
      <c r="A21" s="26" t="s">
        <v>51</v>
      </c>
      <c r="B21" s="34"/>
      <c r="C21" s="34"/>
      <c r="D21" s="34" t="s">
        <v>53</v>
      </c>
      <c r="E21" s="34"/>
      <c r="F21" s="26"/>
      <c r="G21" s="50"/>
      <c r="H21" s="34"/>
      <c r="I21" s="34"/>
      <c r="J21" s="34"/>
      <c r="K21" s="34"/>
      <c r="L21" s="34"/>
      <c r="M21" s="34"/>
      <c r="N21" s="34"/>
    </row>
    <row r="22" spans="1:14" x14ac:dyDescent="0.25">
      <c r="A22" s="1"/>
      <c r="B22" s="1"/>
      <c r="C22" s="1"/>
      <c r="D22" s="1"/>
      <c r="E22" s="1"/>
      <c r="F22" s="1"/>
      <c r="G22" s="1"/>
      <c r="H22" s="1"/>
    </row>
    <row r="23" spans="1:14" ht="16.5" x14ac:dyDescent="0.25">
      <c r="A23" s="1"/>
      <c r="B23" s="19"/>
      <c r="C23" s="1"/>
      <c r="D23" s="1"/>
      <c r="E23" s="1"/>
      <c r="F23" s="1"/>
      <c r="G23" s="1"/>
      <c r="H23" s="1"/>
    </row>
    <row r="24" spans="1:14" ht="18" x14ac:dyDescent="0.25">
      <c r="B24" s="47" t="s">
        <v>83</v>
      </c>
      <c r="C24" s="47"/>
    </row>
    <row r="25" spans="1:14" ht="18.75" x14ac:dyDescent="0.3">
      <c r="B25" s="47" t="s">
        <v>86</v>
      </c>
      <c r="C25" s="47"/>
      <c r="D25" s="1"/>
      <c r="E25" s="1"/>
      <c r="F25" s="47"/>
      <c r="G25" s="47"/>
      <c r="H25" s="48"/>
      <c r="I25" s="48"/>
      <c r="J25" s="48"/>
      <c r="K25" s="48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opLeftCell="A7" zoomScale="115" zoomScaleNormal="115" workbookViewId="0">
      <selection activeCell="F19" sqref="F19"/>
    </sheetView>
  </sheetViews>
  <sheetFormatPr defaultRowHeight="15" x14ac:dyDescent="0.25"/>
  <cols>
    <col min="1" max="1" width="26.85546875" customWidth="1"/>
    <col min="2" max="2" width="7.5703125" customWidth="1"/>
    <col min="3" max="3" width="8.42578125" customWidth="1"/>
    <col min="4" max="4" width="8.5703125" customWidth="1"/>
    <col min="5" max="5" width="8.7109375" customWidth="1"/>
    <col min="6" max="6" width="8" customWidth="1"/>
    <col min="7" max="7" width="9.42578125" customWidth="1"/>
    <col min="8" max="8" width="8.7109375" customWidth="1"/>
    <col min="9" max="9" width="9.42578125" customWidth="1"/>
    <col min="10" max="10" width="8.140625" customWidth="1"/>
    <col min="12" max="12" width="8" customWidth="1"/>
  </cols>
  <sheetData>
    <row r="1" spans="1:14" ht="15" customHeight="1" x14ac:dyDescent="0.25">
      <c r="A1" s="70" t="s">
        <v>80</v>
      </c>
      <c r="B1" s="70"/>
      <c r="C1" s="70"/>
      <c r="D1" s="70"/>
      <c r="E1" s="70"/>
      <c r="F1" s="70"/>
      <c r="G1" s="70"/>
      <c r="H1" s="70"/>
      <c r="I1" s="70"/>
      <c r="J1" s="70"/>
    </row>
    <row r="2" spans="1:14" ht="30" customHeight="1" x14ac:dyDescent="0.25">
      <c r="A2" s="70"/>
      <c r="B2" s="70"/>
      <c r="C2" s="70"/>
      <c r="D2" s="70"/>
      <c r="E2" s="70"/>
      <c r="F2" s="70"/>
      <c r="G2" s="70"/>
      <c r="H2" s="70"/>
      <c r="I2" s="70"/>
      <c r="J2" s="70"/>
    </row>
    <row r="3" spans="1:14" ht="16.5" x14ac:dyDescent="0.25">
      <c r="A3" s="2" t="s">
        <v>0</v>
      </c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 t="s">
        <v>67</v>
      </c>
      <c r="J3" s="3" t="s">
        <v>68</v>
      </c>
      <c r="K3" s="3" t="s">
        <v>71</v>
      </c>
      <c r="L3" s="3" t="s">
        <v>72</v>
      </c>
      <c r="M3" s="3" t="s">
        <v>73</v>
      </c>
    </row>
    <row r="4" spans="1:14" ht="16.5" x14ac:dyDescent="0.25">
      <c r="A4" s="4" t="s">
        <v>8</v>
      </c>
      <c r="B4" s="5">
        <v>31</v>
      </c>
      <c r="C4" s="5">
        <v>30</v>
      </c>
      <c r="D4" s="5">
        <v>23</v>
      </c>
      <c r="E4" s="5">
        <v>19</v>
      </c>
      <c r="F4" s="5">
        <v>26</v>
      </c>
      <c r="G4" s="5">
        <v>15</v>
      </c>
      <c r="H4" s="5">
        <v>16</v>
      </c>
      <c r="I4" s="5">
        <v>11</v>
      </c>
      <c r="J4" s="5">
        <v>14</v>
      </c>
      <c r="K4" s="5">
        <v>13</v>
      </c>
      <c r="L4" s="5">
        <v>22</v>
      </c>
      <c r="M4" s="5">
        <v>19</v>
      </c>
    </row>
    <row r="5" spans="1:14" ht="16.5" x14ac:dyDescent="0.25">
      <c r="A5" s="4" t="s">
        <v>9</v>
      </c>
      <c r="B5" s="5">
        <v>2</v>
      </c>
      <c r="C5" s="5">
        <v>3</v>
      </c>
      <c r="D5" s="5">
        <v>6</v>
      </c>
      <c r="E5" s="5">
        <v>7</v>
      </c>
      <c r="F5" s="5">
        <v>6</v>
      </c>
      <c r="G5" s="5">
        <v>7</v>
      </c>
      <c r="H5" s="5">
        <v>5</v>
      </c>
      <c r="I5" s="5">
        <v>9</v>
      </c>
      <c r="J5" s="5">
        <v>7</v>
      </c>
      <c r="K5" s="5">
        <v>9</v>
      </c>
      <c r="L5" s="5">
        <v>1</v>
      </c>
      <c r="M5" s="5">
        <v>4</v>
      </c>
      <c r="N5" s="66"/>
    </row>
    <row r="6" spans="1:14" ht="16.5" x14ac:dyDescent="0.25">
      <c r="A6" s="4" t="s">
        <v>10</v>
      </c>
      <c r="B6" s="6"/>
      <c r="C6" s="5"/>
      <c r="D6" s="5">
        <v>4</v>
      </c>
      <c r="E6" s="5">
        <v>3</v>
      </c>
      <c r="F6" s="5">
        <v>1</v>
      </c>
      <c r="G6" s="5">
        <v>2</v>
      </c>
      <c r="H6" s="5">
        <v>2</v>
      </c>
      <c r="I6" s="5">
        <v>1</v>
      </c>
      <c r="J6" s="5">
        <v>1</v>
      </c>
      <c r="K6" s="5">
        <v>1</v>
      </c>
      <c r="L6" s="5">
        <v>1</v>
      </c>
      <c r="M6" s="5"/>
    </row>
    <row r="7" spans="1:14" ht="16.5" x14ac:dyDescent="0.25">
      <c r="A7" s="4" t="s">
        <v>11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4" ht="16.5" x14ac:dyDescent="0.25">
      <c r="A8" s="4" t="s">
        <v>12</v>
      </c>
      <c r="B8" s="55"/>
      <c r="C8" s="55"/>
      <c r="D8" s="55"/>
      <c r="E8" s="55"/>
      <c r="F8" s="55"/>
      <c r="G8" s="55"/>
      <c r="H8" s="55"/>
      <c r="I8" s="55"/>
      <c r="J8" s="55"/>
      <c r="K8" s="55">
        <v>1</v>
      </c>
      <c r="L8" s="55"/>
      <c r="M8" s="55"/>
    </row>
    <row r="9" spans="1:14" ht="16.5" x14ac:dyDescent="0.25">
      <c r="A9" s="4" t="s">
        <v>13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4" ht="16.5" x14ac:dyDescent="0.25">
      <c r="A10" s="20" t="s">
        <v>32</v>
      </c>
      <c r="B10" s="13">
        <f t="shared" ref="B10:H10" si="0">((B4*10+B5*9+B6*8+B7*7+B8*5)/SUM(B4:B8))*10</f>
        <v>99.393939393939391</v>
      </c>
      <c r="C10" s="13">
        <f t="shared" si="0"/>
        <v>99.090909090909079</v>
      </c>
      <c r="D10" s="13">
        <f t="shared" si="0"/>
        <v>95.757575757575765</v>
      </c>
      <c r="E10" s="13">
        <f t="shared" si="0"/>
        <v>95.517241379310335</v>
      </c>
      <c r="F10" s="13">
        <f t="shared" si="0"/>
        <v>97.575757575757578</v>
      </c>
      <c r="G10" s="13">
        <f t="shared" si="0"/>
        <v>95.416666666666657</v>
      </c>
      <c r="H10" s="13">
        <f t="shared" si="0"/>
        <v>96.086956521739125</v>
      </c>
      <c r="I10" s="13">
        <f t="shared" ref="I10:J10" si="1">((I4*10+I5*9+I6*8+I7*7+I8*5)/SUM(I4:I8))*10</f>
        <v>94.761904761904759</v>
      </c>
      <c r="J10" s="13">
        <f t="shared" si="1"/>
        <v>95.909090909090921</v>
      </c>
      <c r="K10" s="13">
        <f t="shared" ref="K10" si="2">((K4*10+K5*9+K6*8+K7*7+K8*5)/SUM(K4:K8))*10</f>
        <v>93.333333333333343</v>
      </c>
      <c r="L10" s="13">
        <f t="shared" ref="L10:M10" si="3">((L4*10+L5*9+L6*8+L7*7+L8*5)/SUM(L4:L8))*10</f>
        <v>98.75</v>
      </c>
      <c r="M10" s="13">
        <f t="shared" si="3"/>
        <v>98.260869565217376</v>
      </c>
    </row>
    <row r="11" spans="1:14" s="38" customFormat="1" ht="16.5" x14ac:dyDescent="0.25">
      <c r="A11" s="35" t="s">
        <v>15</v>
      </c>
      <c r="B11" s="36"/>
      <c r="C11" s="36">
        <v>1</v>
      </c>
      <c r="D11" s="36">
        <v>2.5</v>
      </c>
      <c r="E11" s="36"/>
      <c r="F11" s="37">
        <v>1</v>
      </c>
      <c r="G11" s="36">
        <v>7</v>
      </c>
      <c r="H11" s="37"/>
      <c r="I11" s="36">
        <v>1</v>
      </c>
      <c r="J11" s="37"/>
      <c r="K11" s="37">
        <v>1</v>
      </c>
      <c r="L11" s="36"/>
      <c r="M11" s="37">
        <v>1</v>
      </c>
    </row>
    <row r="12" spans="1:14" s="38" customFormat="1" ht="16.5" x14ac:dyDescent="0.25">
      <c r="A12" s="39" t="s">
        <v>16</v>
      </c>
      <c r="B12" s="36">
        <v>3</v>
      </c>
      <c r="C12" s="36">
        <v>6.5</v>
      </c>
      <c r="D12" s="36">
        <v>9.5</v>
      </c>
      <c r="E12" s="36">
        <v>14</v>
      </c>
      <c r="F12" s="36">
        <v>5</v>
      </c>
      <c r="G12" s="36">
        <v>6.5</v>
      </c>
      <c r="H12" s="36">
        <v>3</v>
      </c>
      <c r="I12" s="36">
        <v>0.5</v>
      </c>
      <c r="J12" s="36">
        <v>1</v>
      </c>
      <c r="K12" s="36"/>
      <c r="L12" s="36"/>
      <c r="M12" s="36"/>
    </row>
    <row r="13" spans="1:14" s="38" customFormat="1" ht="16.5" x14ac:dyDescent="0.25">
      <c r="A13" s="39" t="s">
        <v>17</v>
      </c>
      <c r="B13" s="40"/>
      <c r="C13" s="40">
        <v>8</v>
      </c>
      <c r="D13" s="40">
        <v>16</v>
      </c>
      <c r="E13" s="40">
        <v>5.5</v>
      </c>
      <c r="F13" s="40">
        <v>7</v>
      </c>
      <c r="G13" s="40">
        <v>12</v>
      </c>
      <c r="H13" s="40">
        <v>7</v>
      </c>
      <c r="I13" s="40">
        <v>30</v>
      </c>
      <c r="J13" s="40">
        <v>2</v>
      </c>
      <c r="K13" s="40">
        <v>9.5</v>
      </c>
      <c r="L13" s="40">
        <v>2</v>
      </c>
      <c r="M13" s="40">
        <v>7.5</v>
      </c>
    </row>
    <row r="14" spans="1:14" s="38" customFormat="1" ht="16.5" x14ac:dyDescent="0.25">
      <c r="A14" s="39" t="s">
        <v>18</v>
      </c>
      <c r="B14" s="40"/>
      <c r="C14" s="40">
        <v>1</v>
      </c>
      <c r="D14" s="40">
        <v>1</v>
      </c>
      <c r="E14" s="40"/>
      <c r="F14" s="40"/>
      <c r="G14" s="40">
        <v>3</v>
      </c>
      <c r="H14" s="40"/>
      <c r="I14" s="40">
        <v>1</v>
      </c>
      <c r="J14" s="40"/>
      <c r="K14" s="40">
        <v>2</v>
      </c>
      <c r="L14" s="40"/>
      <c r="M14" s="40"/>
    </row>
    <row r="15" spans="1:14" ht="16.5" x14ac:dyDescent="0.25">
      <c r="A15" s="7" t="s">
        <v>19</v>
      </c>
      <c r="B15" s="10">
        <f t="shared" ref="B15:H15" si="4">SUM(B11:B14)</f>
        <v>3</v>
      </c>
      <c r="C15" s="10">
        <f t="shared" si="4"/>
        <v>16.5</v>
      </c>
      <c r="D15" s="10">
        <f t="shared" si="4"/>
        <v>29</v>
      </c>
      <c r="E15" s="10">
        <f t="shared" si="4"/>
        <v>19.5</v>
      </c>
      <c r="F15" s="10">
        <f t="shared" si="4"/>
        <v>13</v>
      </c>
      <c r="G15" s="10">
        <f t="shared" si="4"/>
        <v>28.5</v>
      </c>
      <c r="H15" s="10">
        <f t="shared" si="4"/>
        <v>10</v>
      </c>
      <c r="I15" s="10">
        <f t="shared" ref="I15:J15" si="5">SUM(I11:I14)</f>
        <v>32.5</v>
      </c>
      <c r="J15" s="10">
        <f t="shared" si="5"/>
        <v>3</v>
      </c>
      <c r="K15" s="10">
        <f t="shared" ref="K15" si="6">SUM(K11:K14)</f>
        <v>12.5</v>
      </c>
      <c r="L15" s="10">
        <f t="shared" ref="L15:M15" si="7">SUM(L11:L14)</f>
        <v>2</v>
      </c>
      <c r="M15" s="10">
        <f t="shared" si="7"/>
        <v>8.5</v>
      </c>
    </row>
    <row r="16" spans="1:14" ht="20.25" customHeight="1" x14ac:dyDescent="0.25">
      <c r="A16" s="7" t="s">
        <v>20</v>
      </c>
      <c r="B16" s="8">
        <v>5</v>
      </c>
      <c r="C16" s="8">
        <v>3</v>
      </c>
      <c r="D16" s="8">
        <v>-4</v>
      </c>
      <c r="E16" s="8"/>
      <c r="F16" s="8">
        <v>3.5</v>
      </c>
      <c r="G16" s="8">
        <v>0.5</v>
      </c>
      <c r="H16" s="11">
        <v>0.5</v>
      </c>
      <c r="I16" s="8"/>
      <c r="J16" s="11">
        <v>1</v>
      </c>
      <c r="K16" s="11">
        <v>-4</v>
      </c>
      <c r="L16" s="8">
        <v>3</v>
      </c>
      <c r="M16" s="11">
        <v>2.5</v>
      </c>
    </row>
    <row r="17" spans="1:13" s="1" customFormat="1" ht="20.25" customHeight="1" x14ac:dyDescent="0.25">
      <c r="A17" s="7" t="s">
        <v>66</v>
      </c>
      <c r="B17" s="8"/>
      <c r="C17" s="8"/>
      <c r="D17" s="8"/>
      <c r="E17" s="8"/>
      <c r="F17" s="8"/>
      <c r="G17" s="8"/>
      <c r="H17" s="11"/>
      <c r="I17" s="8"/>
      <c r="J17" s="11"/>
      <c r="K17" s="11"/>
      <c r="L17" s="8"/>
      <c r="M17" s="11"/>
    </row>
    <row r="18" spans="1:13" ht="18.75" customHeight="1" x14ac:dyDescent="0.25">
      <c r="A18" s="9" t="s">
        <v>21</v>
      </c>
      <c r="B18" s="67">
        <v>101.39</v>
      </c>
      <c r="C18" s="8">
        <f t="shared" ref="C18:J18" si="8">C10-C15+C16+C17</f>
        <v>85.590909090909079</v>
      </c>
      <c r="D18" s="8">
        <f t="shared" si="8"/>
        <v>62.757575757575765</v>
      </c>
      <c r="E18" s="8">
        <f t="shared" si="8"/>
        <v>76.017241379310335</v>
      </c>
      <c r="F18" s="8">
        <f t="shared" si="8"/>
        <v>88.075757575757578</v>
      </c>
      <c r="G18" s="8">
        <f t="shared" si="8"/>
        <v>67.416666666666657</v>
      </c>
      <c r="H18" s="8">
        <f t="shared" si="8"/>
        <v>86.586956521739125</v>
      </c>
      <c r="I18" s="8">
        <f t="shared" si="8"/>
        <v>62.261904761904759</v>
      </c>
      <c r="J18" s="8">
        <f t="shared" si="8"/>
        <v>93.909090909090921</v>
      </c>
      <c r="K18" s="8">
        <f t="shared" ref="K18:M18" si="9">K10-K15+K16+K17</f>
        <v>76.833333333333343</v>
      </c>
      <c r="L18" s="67">
        <f t="shared" si="9"/>
        <v>99.75</v>
      </c>
      <c r="M18" s="8">
        <f t="shared" si="9"/>
        <v>92.260869565217376</v>
      </c>
    </row>
    <row r="19" spans="1:13" ht="38.25" customHeight="1" x14ac:dyDescent="0.25">
      <c r="A19" s="12" t="s">
        <v>22</v>
      </c>
      <c r="B19" s="13" t="str">
        <f>IF(B18&gt;=90,"ĐẠT","KHONG ĐẠT")</f>
        <v>ĐẠT</v>
      </c>
      <c r="C19" s="56" t="str">
        <f t="shared" ref="C19:J19" si="10">IF(C18&gt;=90,"ĐẠT","KHONG ĐẠT")</f>
        <v>KHONG ĐẠT</v>
      </c>
      <c r="D19" s="56" t="str">
        <f t="shared" si="10"/>
        <v>KHONG ĐẠT</v>
      </c>
      <c r="E19" s="56" t="str">
        <f t="shared" si="10"/>
        <v>KHONG ĐẠT</v>
      </c>
      <c r="F19" s="56" t="str">
        <f>IF(F18&gt;=90,"ĐẠT","KHONG ĐẠT")</f>
        <v>KHONG ĐẠT</v>
      </c>
      <c r="G19" s="56" t="str">
        <f t="shared" si="10"/>
        <v>KHONG ĐẠT</v>
      </c>
      <c r="H19" s="56" t="str">
        <f t="shared" si="10"/>
        <v>KHONG ĐẠT</v>
      </c>
      <c r="I19" s="56" t="str">
        <f t="shared" si="10"/>
        <v>KHONG ĐẠT</v>
      </c>
      <c r="J19" s="15" t="str">
        <f t="shared" si="10"/>
        <v>ĐẠT</v>
      </c>
      <c r="K19" s="56" t="str">
        <f t="shared" ref="K19:M19" si="11">IF(K18&gt;=90,"ĐẠT","KHONG ĐẠT")</f>
        <v>KHONG ĐẠT</v>
      </c>
      <c r="L19" s="15" t="str">
        <f t="shared" si="11"/>
        <v>ĐẠT</v>
      </c>
      <c r="M19" s="15" t="str">
        <f t="shared" si="11"/>
        <v>ĐẠT</v>
      </c>
    </row>
    <row r="20" spans="1:13" ht="16.5" x14ac:dyDescent="0.25">
      <c r="A20" s="4" t="s">
        <v>23</v>
      </c>
      <c r="B20" s="16">
        <f>RANK(B18,$B$18:$M$18,0)</f>
        <v>1</v>
      </c>
      <c r="C20" s="16">
        <f t="shared" ref="C20:M20" si="12">RANK(C18,$B$18:$M$18,0)</f>
        <v>7</v>
      </c>
      <c r="D20" s="16">
        <f t="shared" si="12"/>
        <v>11</v>
      </c>
      <c r="E20" s="16">
        <f t="shared" si="12"/>
        <v>9</v>
      </c>
      <c r="F20" s="16">
        <f t="shared" si="12"/>
        <v>5</v>
      </c>
      <c r="G20" s="16">
        <f t="shared" si="12"/>
        <v>10</v>
      </c>
      <c r="H20" s="16">
        <f t="shared" si="12"/>
        <v>6</v>
      </c>
      <c r="I20" s="16">
        <f t="shared" si="12"/>
        <v>12</v>
      </c>
      <c r="J20" s="16">
        <f t="shared" si="12"/>
        <v>3</v>
      </c>
      <c r="K20" s="16">
        <f t="shared" si="12"/>
        <v>8</v>
      </c>
      <c r="L20" s="16">
        <f t="shared" si="12"/>
        <v>2</v>
      </c>
      <c r="M20" s="16">
        <f t="shared" si="12"/>
        <v>4</v>
      </c>
    </row>
    <row r="21" spans="1:13" ht="16.5" x14ac:dyDescent="0.25">
      <c r="A21" s="4" t="s">
        <v>24</v>
      </c>
      <c r="B21" s="17" t="s">
        <v>53</v>
      </c>
      <c r="C21" s="5"/>
      <c r="D21" s="5"/>
      <c r="E21" s="18"/>
      <c r="F21" s="5"/>
      <c r="G21" s="5"/>
      <c r="H21" s="5"/>
      <c r="I21" s="5"/>
      <c r="J21" s="5"/>
      <c r="K21" s="5"/>
      <c r="L21" s="5"/>
      <c r="M21" s="5"/>
    </row>
    <row r="22" spans="1:13" x14ac:dyDescent="0.25">
      <c r="A22" s="1"/>
      <c r="B22" s="1"/>
      <c r="C22" s="1"/>
      <c r="D22" s="1"/>
      <c r="E22" s="1"/>
      <c r="F22" s="1"/>
      <c r="G22" s="1"/>
      <c r="H22" s="1"/>
    </row>
    <row r="23" spans="1:13" ht="18" x14ac:dyDescent="0.25">
      <c r="A23" s="1"/>
      <c r="B23" s="47" t="s">
        <v>74</v>
      </c>
      <c r="C23" s="47"/>
      <c r="D23" s="1"/>
      <c r="E23" s="1"/>
      <c r="F23" s="1"/>
      <c r="G23" s="1"/>
      <c r="H23" s="1"/>
    </row>
    <row r="25" spans="1:13" ht="18" x14ac:dyDescent="0.25">
      <c r="B25" s="47" t="s">
        <v>84</v>
      </c>
      <c r="C25" s="47"/>
      <c r="D25" s="1"/>
      <c r="E25" s="1"/>
    </row>
  </sheetData>
  <mergeCells count="1">
    <mergeCell ref="A1:J2"/>
  </mergeCells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4"/>
  <sheetViews>
    <sheetView topLeftCell="A13" zoomScale="112" zoomScaleNormal="112" workbookViewId="0">
      <selection activeCell="B25" sqref="B25"/>
    </sheetView>
  </sheetViews>
  <sheetFormatPr defaultRowHeight="15" x14ac:dyDescent="0.25"/>
  <cols>
    <col min="1" max="1" width="26.85546875" customWidth="1"/>
    <col min="2" max="2" width="7.140625" customWidth="1"/>
    <col min="3" max="3" width="8.140625" customWidth="1"/>
    <col min="4" max="4" width="9.28515625" customWidth="1"/>
    <col min="5" max="5" width="10" customWidth="1"/>
    <col min="6" max="6" width="10.28515625" customWidth="1"/>
    <col min="7" max="7" width="9.140625" customWidth="1"/>
    <col min="8" max="8" width="8" customWidth="1"/>
    <col min="9" max="9" width="8.28515625" customWidth="1"/>
  </cols>
  <sheetData>
    <row r="1" spans="1:10" ht="45" customHeight="1" x14ac:dyDescent="0.25">
      <c r="A1" s="49" t="s">
        <v>81</v>
      </c>
      <c r="B1" s="49"/>
      <c r="C1" s="49"/>
      <c r="D1" s="49"/>
      <c r="E1" s="49"/>
      <c r="F1" s="49"/>
      <c r="G1" s="49"/>
      <c r="H1" s="49"/>
      <c r="I1" s="49"/>
    </row>
    <row r="2" spans="1:10" ht="21.75" customHeight="1" x14ac:dyDescent="0.25">
      <c r="A2" s="2" t="s">
        <v>0</v>
      </c>
      <c r="B2" s="3" t="s">
        <v>54</v>
      </c>
      <c r="C2" s="3" t="s">
        <v>55</v>
      </c>
      <c r="D2" s="3" t="s">
        <v>56</v>
      </c>
      <c r="E2" s="3" t="s">
        <v>57</v>
      </c>
      <c r="F2" s="3" t="s">
        <v>58</v>
      </c>
      <c r="G2" s="3" t="s">
        <v>59</v>
      </c>
      <c r="H2" s="3" t="s">
        <v>60</v>
      </c>
      <c r="I2" s="3" t="s">
        <v>75</v>
      </c>
      <c r="J2" s="3" t="s">
        <v>76</v>
      </c>
    </row>
    <row r="3" spans="1:10" ht="16.5" x14ac:dyDescent="0.25">
      <c r="A3" s="4" t="s">
        <v>8</v>
      </c>
      <c r="B3" s="5">
        <v>20</v>
      </c>
      <c r="C3" s="5">
        <v>15</v>
      </c>
      <c r="D3" s="65">
        <v>19</v>
      </c>
      <c r="E3" s="5">
        <v>19</v>
      </c>
      <c r="F3" s="65">
        <v>17</v>
      </c>
      <c r="G3" s="65">
        <v>15</v>
      </c>
      <c r="H3" s="5">
        <v>19</v>
      </c>
      <c r="I3" s="5">
        <v>16</v>
      </c>
      <c r="J3" s="5">
        <v>15</v>
      </c>
    </row>
    <row r="4" spans="1:10" ht="16.5" x14ac:dyDescent="0.25">
      <c r="A4" s="4" t="s">
        <v>9</v>
      </c>
      <c r="B4" s="5">
        <v>1</v>
      </c>
      <c r="C4" s="5">
        <v>4</v>
      </c>
      <c r="D4" s="5">
        <v>1</v>
      </c>
      <c r="E4" s="5">
        <v>3</v>
      </c>
      <c r="F4" s="5">
        <v>4</v>
      </c>
      <c r="G4" s="5">
        <v>6</v>
      </c>
      <c r="H4" s="5">
        <v>4</v>
      </c>
      <c r="I4" s="5">
        <v>6</v>
      </c>
      <c r="J4" s="5">
        <v>2</v>
      </c>
    </row>
    <row r="5" spans="1:10" ht="16.5" x14ac:dyDescent="0.25">
      <c r="A5" s="4" t="s">
        <v>10</v>
      </c>
      <c r="B5" s="5"/>
      <c r="C5" s="5">
        <v>1</v>
      </c>
      <c r="D5" s="5"/>
      <c r="E5" s="5">
        <v>1</v>
      </c>
      <c r="F5" s="5">
        <v>1</v>
      </c>
      <c r="G5" s="5">
        <v>1</v>
      </c>
      <c r="H5" s="5"/>
      <c r="I5" s="5"/>
      <c r="J5" s="5">
        <v>2</v>
      </c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  <c r="I6" s="5"/>
      <c r="J6" s="5">
        <v>1</v>
      </c>
    </row>
    <row r="7" spans="1:10" ht="16.5" x14ac:dyDescent="0.25">
      <c r="A7" s="4" t="s">
        <v>12</v>
      </c>
      <c r="B7" s="55"/>
      <c r="C7" s="55">
        <v>2</v>
      </c>
      <c r="D7" s="55">
        <v>1</v>
      </c>
      <c r="E7" s="64"/>
      <c r="F7" s="55">
        <v>1</v>
      </c>
      <c r="G7" s="55"/>
      <c r="H7" s="64"/>
      <c r="I7" s="55"/>
      <c r="J7" s="55">
        <v>1</v>
      </c>
    </row>
    <row r="8" spans="1:10" ht="16.5" x14ac:dyDescent="0.25">
      <c r="A8" s="4" t="s">
        <v>13</v>
      </c>
      <c r="B8" s="5"/>
      <c r="C8" s="5"/>
      <c r="D8" s="5"/>
      <c r="E8" s="6"/>
      <c r="F8" s="5"/>
      <c r="G8" s="5"/>
      <c r="H8" s="6"/>
      <c r="I8" s="5"/>
      <c r="J8" s="5"/>
    </row>
    <row r="9" spans="1:10" ht="16.5" x14ac:dyDescent="0.25">
      <c r="A9" s="20" t="s">
        <v>14</v>
      </c>
      <c r="B9" s="59">
        <f>((B3*10+B4*9+B5*8+B6*7+B7*5)/SUM(B3:B7))*10</f>
        <v>99.523809523809518</v>
      </c>
      <c r="C9" s="59">
        <f>((C3*10+C4*9+C5*8+C6*7+C7*5)/SUM(C3:C7))*10</f>
        <v>92.727272727272734</v>
      </c>
      <c r="D9" s="13">
        <f t="shared" ref="D9:J9" si="0">((D3*10+D4*9+D5*8+D6*7+D7*5)/SUM(D3:D7))*10</f>
        <v>97.142857142857139</v>
      </c>
      <c r="E9" s="59">
        <f t="shared" si="0"/>
        <v>97.826086956521735</v>
      </c>
      <c r="F9" s="13">
        <f t="shared" si="0"/>
        <v>95.217391304347828</v>
      </c>
      <c r="G9" s="13">
        <f t="shared" si="0"/>
        <v>96.363636363636374</v>
      </c>
      <c r="H9" s="59">
        <f t="shared" si="0"/>
        <v>98.260869565217376</v>
      </c>
      <c r="I9" s="59">
        <f t="shared" si="0"/>
        <v>97.272727272727266</v>
      </c>
      <c r="J9" s="59">
        <f t="shared" si="0"/>
        <v>93.333333333333343</v>
      </c>
    </row>
    <row r="10" spans="1:10" s="38" customFormat="1" ht="16.5" x14ac:dyDescent="0.25">
      <c r="A10" s="35" t="s">
        <v>15</v>
      </c>
      <c r="B10" s="36">
        <v>1.5</v>
      </c>
      <c r="C10" s="36">
        <v>3</v>
      </c>
      <c r="D10" s="36">
        <v>2.5</v>
      </c>
      <c r="E10" s="36"/>
      <c r="F10" s="36">
        <v>3</v>
      </c>
      <c r="G10" s="36">
        <v>3</v>
      </c>
      <c r="H10" s="37">
        <v>1.5</v>
      </c>
      <c r="I10" s="36">
        <v>3</v>
      </c>
      <c r="J10" s="36">
        <v>6</v>
      </c>
    </row>
    <row r="11" spans="1:10" s="38" customFormat="1" ht="16.5" x14ac:dyDescent="0.25">
      <c r="A11" s="39" t="s">
        <v>16</v>
      </c>
      <c r="B11" s="36"/>
      <c r="C11" s="36">
        <v>1</v>
      </c>
      <c r="D11" s="36"/>
      <c r="E11" s="36">
        <v>6</v>
      </c>
      <c r="F11" s="36"/>
      <c r="G11" s="36"/>
      <c r="H11" s="36"/>
      <c r="I11" s="36"/>
      <c r="J11" s="36"/>
    </row>
    <row r="12" spans="1:10" s="38" customFormat="1" ht="16.5" x14ac:dyDescent="0.25">
      <c r="A12" s="39" t="s">
        <v>17</v>
      </c>
      <c r="B12" s="37">
        <v>4.5</v>
      </c>
      <c r="C12" s="37">
        <v>4.5</v>
      </c>
      <c r="D12" s="37">
        <v>13</v>
      </c>
      <c r="E12" s="37">
        <v>7.5</v>
      </c>
      <c r="F12" s="37">
        <v>2</v>
      </c>
      <c r="G12" s="37"/>
      <c r="H12" s="37"/>
      <c r="I12" s="37">
        <v>7</v>
      </c>
      <c r="J12" s="37">
        <v>1</v>
      </c>
    </row>
    <row r="13" spans="1:10" s="38" customFormat="1" ht="16.5" x14ac:dyDescent="0.25">
      <c r="A13" s="39" t="s">
        <v>18</v>
      </c>
      <c r="B13" s="37"/>
      <c r="C13" s="37">
        <v>2</v>
      </c>
      <c r="D13" s="37"/>
      <c r="E13" s="37">
        <v>1</v>
      </c>
      <c r="F13" s="37"/>
      <c r="G13" s="37"/>
      <c r="H13" s="37"/>
      <c r="I13" s="37"/>
      <c r="J13" s="37"/>
    </row>
    <row r="14" spans="1:10" ht="16.5" x14ac:dyDescent="0.25">
      <c r="A14" s="21" t="s">
        <v>19</v>
      </c>
      <c r="B14" s="10">
        <f>SUM(B10:B13)</f>
        <v>6</v>
      </c>
      <c r="C14" s="10">
        <f t="shared" ref="C14:J14" si="1">SUM(C10:C13)</f>
        <v>10.5</v>
      </c>
      <c r="D14" s="10">
        <f t="shared" si="1"/>
        <v>15.5</v>
      </c>
      <c r="E14" s="10">
        <f t="shared" si="1"/>
        <v>14.5</v>
      </c>
      <c r="F14" s="10">
        <f t="shared" si="1"/>
        <v>5</v>
      </c>
      <c r="G14" s="10">
        <f t="shared" si="1"/>
        <v>3</v>
      </c>
      <c r="H14" s="10">
        <f t="shared" si="1"/>
        <v>1.5</v>
      </c>
      <c r="I14" s="10">
        <f t="shared" si="1"/>
        <v>10</v>
      </c>
      <c r="J14" s="10">
        <f t="shared" si="1"/>
        <v>7</v>
      </c>
    </row>
    <row r="15" spans="1:10" ht="23.25" customHeight="1" x14ac:dyDescent="0.25">
      <c r="A15" s="7" t="s">
        <v>20</v>
      </c>
      <c r="B15" s="8"/>
      <c r="C15" s="8"/>
      <c r="D15" s="8">
        <v>3</v>
      </c>
      <c r="E15" s="8">
        <v>-1</v>
      </c>
      <c r="F15" s="8">
        <v>-4</v>
      </c>
      <c r="G15" s="8">
        <v>5</v>
      </c>
      <c r="H15" s="22">
        <v>5</v>
      </c>
      <c r="I15" s="22">
        <v>4.5</v>
      </c>
      <c r="J15" s="22">
        <v>3.5</v>
      </c>
    </row>
    <row r="16" spans="1:10" s="1" customFormat="1" ht="23.25" customHeight="1" x14ac:dyDescent="0.25">
      <c r="A16" s="7" t="s">
        <v>66</v>
      </c>
      <c r="B16" s="8"/>
      <c r="C16" s="8"/>
      <c r="D16" s="8"/>
      <c r="E16" s="8"/>
      <c r="F16" s="8"/>
      <c r="G16" s="8"/>
      <c r="H16" s="60"/>
      <c r="I16" s="60"/>
      <c r="J16" s="60"/>
    </row>
    <row r="17" spans="1:10" ht="20.25" customHeight="1" x14ac:dyDescent="0.25">
      <c r="A17" s="4" t="s">
        <v>21</v>
      </c>
      <c r="B17" s="13">
        <f>B9-B14+B15+B16</f>
        <v>93.523809523809518</v>
      </c>
      <c r="C17" s="59">
        <f t="shared" ref="C17:I17" si="2">C9-C14+C15+C16</f>
        <v>82.227272727272734</v>
      </c>
      <c r="D17" s="13">
        <f t="shared" si="2"/>
        <v>84.642857142857139</v>
      </c>
      <c r="E17" s="13">
        <f t="shared" si="2"/>
        <v>82.326086956521735</v>
      </c>
      <c r="F17" s="13">
        <f t="shared" si="2"/>
        <v>86.217391304347828</v>
      </c>
      <c r="G17" s="13">
        <f t="shared" si="2"/>
        <v>98.363636363636374</v>
      </c>
      <c r="H17" s="59">
        <f t="shared" si="2"/>
        <v>101.76086956521738</v>
      </c>
      <c r="I17" s="13">
        <f t="shared" si="2"/>
        <v>91.772727272727266</v>
      </c>
      <c r="J17" s="13">
        <f t="shared" ref="J17" si="3">J9-J14+J15+J16</f>
        <v>89.833333333333343</v>
      </c>
    </row>
    <row r="18" spans="1:10" ht="36.75" customHeight="1" x14ac:dyDescent="0.25">
      <c r="A18" s="12" t="s">
        <v>22</v>
      </c>
      <c r="B18" s="13" t="str">
        <f>IF(B17&gt;=90,"ĐẠT","KHÔNG ĐẠT")</f>
        <v>ĐẠT</v>
      </c>
      <c r="C18" s="56" t="str">
        <f t="shared" ref="C18:J18" si="4">IF(C17&gt;=90,"ĐẠT","KHÔNG ĐẠT")</f>
        <v>KHÔNG ĐẠT</v>
      </c>
      <c r="D18" s="56" t="str">
        <f t="shared" si="4"/>
        <v>KHÔNG ĐẠT</v>
      </c>
      <c r="E18" s="56" t="str">
        <f t="shared" si="4"/>
        <v>KHÔNG ĐẠT</v>
      </c>
      <c r="F18" s="56" t="str">
        <f t="shared" si="4"/>
        <v>KHÔNG ĐẠT</v>
      </c>
      <c r="G18" s="13" t="str">
        <f t="shared" si="4"/>
        <v>ĐẠT</v>
      </c>
      <c r="H18" s="13" t="str">
        <f t="shared" si="4"/>
        <v>ĐẠT</v>
      </c>
      <c r="I18" s="13" t="str">
        <f t="shared" si="4"/>
        <v>ĐẠT</v>
      </c>
      <c r="J18" s="56" t="str">
        <f t="shared" si="4"/>
        <v>KHÔNG ĐẠT</v>
      </c>
    </row>
    <row r="19" spans="1:10" ht="16.5" x14ac:dyDescent="0.25">
      <c r="A19" s="4" t="s">
        <v>23</v>
      </c>
      <c r="B19" s="16">
        <f>RANK(B17,$B$17:$J$17,0)</f>
        <v>3</v>
      </c>
      <c r="C19" s="16">
        <f t="shared" ref="C19:J19" si="5">RANK(C17,$B$17:$J$17,0)</f>
        <v>9</v>
      </c>
      <c r="D19" s="16">
        <f t="shared" si="5"/>
        <v>7</v>
      </c>
      <c r="E19" s="16">
        <f t="shared" si="5"/>
        <v>8</v>
      </c>
      <c r="F19" s="16">
        <f t="shared" si="5"/>
        <v>6</v>
      </c>
      <c r="G19" s="16">
        <f t="shared" si="5"/>
        <v>2</v>
      </c>
      <c r="H19" s="16">
        <f t="shared" si="5"/>
        <v>1</v>
      </c>
      <c r="I19" s="16">
        <f t="shared" si="5"/>
        <v>4</v>
      </c>
      <c r="J19" s="16">
        <f t="shared" si="5"/>
        <v>5</v>
      </c>
    </row>
    <row r="20" spans="1:10" ht="16.5" x14ac:dyDescent="0.25">
      <c r="A20" s="4" t="s">
        <v>24</v>
      </c>
      <c r="B20" s="17"/>
      <c r="C20" s="17"/>
      <c r="D20" s="5"/>
      <c r="E20" s="5"/>
      <c r="F20" s="5"/>
      <c r="G20" s="5"/>
      <c r="H20" s="5" t="s">
        <v>53</v>
      </c>
      <c r="I20" s="5"/>
      <c r="J20" s="5"/>
    </row>
    <row r="21" spans="1:10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10" ht="18" x14ac:dyDescent="0.25">
      <c r="A22" s="1"/>
      <c r="B22" s="47" t="s">
        <v>77</v>
      </c>
      <c r="C22" s="47"/>
      <c r="D22" s="1"/>
      <c r="E22" s="1"/>
      <c r="F22" s="1"/>
      <c r="G22" s="1"/>
      <c r="H22" s="1"/>
      <c r="I22" s="1"/>
    </row>
    <row r="24" spans="1:10" ht="18" x14ac:dyDescent="0.25">
      <c r="B24" s="47" t="s">
        <v>85</v>
      </c>
      <c r="C24" s="47"/>
      <c r="D24" s="1"/>
      <c r="E24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opLeftCell="A10" zoomScale="106" zoomScaleNormal="106" workbookViewId="0">
      <selection activeCell="G18" sqref="G18"/>
    </sheetView>
  </sheetViews>
  <sheetFormatPr defaultRowHeight="15" x14ac:dyDescent="0.25"/>
  <cols>
    <col min="1" max="1" width="26.7109375" customWidth="1"/>
    <col min="2" max="2" width="10" customWidth="1"/>
    <col min="3" max="3" width="9" customWidth="1"/>
    <col min="4" max="4" width="10.7109375" customWidth="1"/>
    <col min="5" max="6" width="9.7109375" customWidth="1"/>
    <col min="7" max="7" width="9.85546875" customWidth="1"/>
    <col min="8" max="8" width="12.7109375" customWidth="1"/>
  </cols>
  <sheetData>
    <row r="1" spans="1:10" s="46" customFormat="1" ht="49.5" customHeight="1" x14ac:dyDescent="0.25">
      <c r="A1" s="57" t="s">
        <v>82</v>
      </c>
      <c r="B1" s="58"/>
      <c r="C1" s="58"/>
      <c r="D1" s="58"/>
      <c r="E1" s="58"/>
      <c r="F1" s="58"/>
      <c r="G1" s="58"/>
      <c r="H1" s="58"/>
    </row>
    <row r="2" spans="1:10" ht="16.5" x14ac:dyDescent="0.25">
      <c r="A2" s="2" t="s">
        <v>0</v>
      </c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</row>
    <row r="3" spans="1:10" ht="16.5" x14ac:dyDescent="0.25">
      <c r="A3" s="4" t="s">
        <v>8</v>
      </c>
      <c r="B3" s="5">
        <v>17</v>
      </c>
      <c r="C3" s="5">
        <v>22</v>
      </c>
      <c r="D3" s="5">
        <v>17</v>
      </c>
      <c r="E3" s="5">
        <v>18</v>
      </c>
      <c r="F3" s="5">
        <v>17</v>
      </c>
      <c r="G3" s="5">
        <v>12</v>
      </c>
      <c r="H3" s="5">
        <v>21</v>
      </c>
    </row>
    <row r="4" spans="1:10" ht="16.5" x14ac:dyDescent="0.25">
      <c r="A4" s="4" t="s">
        <v>9</v>
      </c>
      <c r="B4" s="5">
        <v>6</v>
      </c>
      <c r="C4" s="5"/>
      <c r="D4" s="5">
        <v>5</v>
      </c>
      <c r="E4" s="5">
        <v>4</v>
      </c>
      <c r="F4" s="5">
        <v>4</v>
      </c>
      <c r="G4" s="5">
        <v>10</v>
      </c>
      <c r="H4" s="5">
        <v>2</v>
      </c>
    </row>
    <row r="5" spans="1:10" ht="16.5" x14ac:dyDescent="0.25">
      <c r="A5" s="4" t="s">
        <v>10</v>
      </c>
      <c r="B5" s="6"/>
      <c r="C5" s="5">
        <v>1</v>
      </c>
      <c r="D5" s="5"/>
      <c r="E5" s="5">
        <v>1</v>
      </c>
      <c r="F5" s="5">
        <v>2</v>
      </c>
      <c r="G5" s="5">
        <v>1</v>
      </c>
      <c r="H5" s="5"/>
    </row>
    <row r="6" spans="1:10" ht="16.5" x14ac:dyDescent="0.25">
      <c r="A6" s="4" t="s">
        <v>11</v>
      </c>
      <c r="B6" s="5"/>
      <c r="C6" s="5"/>
      <c r="D6" s="5"/>
      <c r="E6" s="5"/>
      <c r="F6" s="5"/>
      <c r="G6" s="5"/>
      <c r="H6" s="5"/>
    </row>
    <row r="7" spans="1:10" ht="16.5" x14ac:dyDescent="0.25">
      <c r="A7" s="4" t="s">
        <v>12</v>
      </c>
      <c r="B7" s="55"/>
      <c r="C7" s="55"/>
      <c r="D7" s="55"/>
      <c r="E7" s="55"/>
      <c r="F7" s="55"/>
      <c r="G7" s="55"/>
      <c r="H7" s="55"/>
    </row>
    <row r="8" spans="1:10" ht="16.5" x14ac:dyDescent="0.25">
      <c r="A8" s="4" t="s">
        <v>13</v>
      </c>
      <c r="B8" s="5"/>
      <c r="C8" s="5"/>
      <c r="D8" s="5"/>
      <c r="E8" s="5"/>
      <c r="F8" s="5"/>
      <c r="G8" s="5"/>
      <c r="H8" s="5"/>
    </row>
    <row r="9" spans="1:10" ht="16.5" x14ac:dyDescent="0.25">
      <c r="A9" s="7" t="s">
        <v>14</v>
      </c>
      <c r="B9" s="8">
        <f t="shared" ref="B9:H9" si="0">((B3*10+B4*9+B5*8+B6*7+B7*5)/SUM(B3:B7))*10</f>
        <v>97.391304347826093</v>
      </c>
      <c r="C9" s="8">
        <f t="shared" si="0"/>
        <v>99.130434782608688</v>
      </c>
      <c r="D9" s="8">
        <f t="shared" si="0"/>
        <v>97.727272727272734</v>
      </c>
      <c r="E9" s="8">
        <f t="shared" si="0"/>
        <v>97.391304347826093</v>
      </c>
      <c r="F9" s="8">
        <f t="shared" si="0"/>
        <v>96.521739130434781</v>
      </c>
      <c r="G9" s="8">
        <f t="shared" si="0"/>
        <v>94.782608695652172</v>
      </c>
      <c r="H9" s="8">
        <f t="shared" si="0"/>
        <v>99.130434782608688</v>
      </c>
    </row>
    <row r="10" spans="1:10" s="38" customFormat="1" ht="16.5" x14ac:dyDescent="0.25">
      <c r="A10" s="35" t="s">
        <v>15</v>
      </c>
      <c r="B10" s="36">
        <v>3</v>
      </c>
      <c r="C10" s="36"/>
      <c r="D10" s="36">
        <v>1</v>
      </c>
      <c r="E10" s="36"/>
      <c r="F10" s="37">
        <v>4.5</v>
      </c>
      <c r="G10" s="36">
        <v>0.5</v>
      </c>
      <c r="H10" s="37">
        <v>4.5</v>
      </c>
    </row>
    <row r="11" spans="1:10" s="38" customFormat="1" ht="16.5" x14ac:dyDescent="0.25">
      <c r="A11" s="39" t="s">
        <v>16</v>
      </c>
      <c r="B11" s="36">
        <v>5.5</v>
      </c>
      <c r="C11" s="36">
        <v>2</v>
      </c>
      <c r="D11" s="36"/>
      <c r="E11" s="36">
        <v>4</v>
      </c>
      <c r="F11" s="36">
        <v>2.5</v>
      </c>
      <c r="G11" s="36"/>
      <c r="H11" s="36">
        <v>5</v>
      </c>
    </row>
    <row r="12" spans="1:10" s="38" customFormat="1" ht="16.5" x14ac:dyDescent="0.25">
      <c r="A12" s="39" t="s">
        <v>17</v>
      </c>
      <c r="B12" s="40"/>
      <c r="C12" s="40">
        <v>5</v>
      </c>
      <c r="D12" s="40"/>
      <c r="E12" s="40"/>
      <c r="F12" s="40"/>
      <c r="G12" s="40"/>
      <c r="H12" s="40"/>
    </row>
    <row r="13" spans="1:10" s="38" customFormat="1" ht="16.5" x14ac:dyDescent="0.25">
      <c r="A13" s="39" t="s">
        <v>18</v>
      </c>
      <c r="B13" s="40">
        <v>3</v>
      </c>
      <c r="C13" s="40"/>
      <c r="D13" s="40"/>
      <c r="E13" s="40">
        <v>1</v>
      </c>
      <c r="F13" s="40">
        <v>3</v>
      </c>
      <c r="G13" s="40"/>
      <c r="H13" s="40"/>
    </row>
    <row r="14" spans="1:10" ht="16.5" x14ac:dyDescent="0.25">
      <c r="A14" s="7" t="s">
        <v>19</v>
      </c>
      <c r="B14" s="10">
        <f t="shared" ref="B14:H14" si="1">SUM(B10:B13)</f>
        <v>11.5</v>
      </c>
      <c r="C14" s="10">
        <f t="shared" si="1"/>
        <v>7</v>
      </c>
      <c r="D14" s="10">
        <f t="shared" si="1"/>
        <v>1</v>
      </c>
      <c r="E14" s="10">
        <f t="shared" si="1"/>
        <v>5</v>
      </c>
      <c r="F14" s="10">
        <f t="shared" si="1"/>
        <v>10</v>
      </c>
      <c r="G14" s="10">
        <f t="shared" si="1"/>
        <v>0.5</v>
      </c>
      <c r="H14" s="10">
        <f t="shared" si="1"/>
        <v>9.5</v>
      </c>
    </row>
    <row r="15" spans="1:10" ht="21.75" customHeight="1" x14ac:dyDescent="0.25">
      <c r="A15" s="7" t="s">
        <v>20</v>
      </c>
      <c r="B15" s="8">
        <v>3</v>
      </c>
      <c r="C15" s="8">
        <v>4.5</v>
      </c>
      <c r="D15" s="8">
        <v>2</v>
      </c>
      <c r="E15" s="8"/>
      <c r="F15" s="8">
        <v>-1</v>
      </c>
      <c r="G15" s="8"/>
      <c r="H15" s="11">
        <v>0.5</v>
      </c>
      <c r="J15" s="46"/>
    </row>
    <row r="16" spans="1:10" s="1" customFormat="1" ht="21.75" customHeight="1" x14ac:dyDescent="0.25">
      <c r="A16" s="7" t="s">
        <v>66</v>
      </c>
      <c r="B16" s="8"/>
      <c r="C16" s="8"/>
      <c r="D16" s="8"/>
      <c r="E16" s="8"/>
      <c r="F16" s="8"/>
      <c r="G16" s="8"/>
      <c r="H16" s="11"/>
    </row>
    <row r="17" spans="1:8" ht="21.75" customHeight="1" x14ac:dyDescent="0.25">
      <c r="A17" s="12" t="s">
        <v>21</v>
      </c>
      <c r="B17" s="59">
        <f>B9-B14+B15+B16</f>
        <v>88.891304347826093</v>
      </c>
      <c r="C17" s="13">
        <f t="shared" ref="C17:H17" si="2">C9-C14+C15+C16</f>
        <v>96.630434782608688</v>
      </c>
      <c r="D17" s="13">
        <f t="shared" si="2"/>
        <v>98.727272727272734</v>
      </c>
      <c r="E17" s="13">
        <f t="shared" si="2"/>
        <v>92.391304347826093</v>
      </c>
      <c r="F17" s="13">
        <f t="shared" si="2"/>
        <v>85.521739130434781</v>
      </c>
      <c r="G17" s="13">
        <f t="shared" si="2"/>
        <v>94.282608695652172</v>
      </c>
      <c r="H17" s="13">
        <f t="shared" si="2"/>
        <v>90.130434782608688</v>
      </c>
    </row>
    <row r="18" spans="1:8" ht="47.25" customHeight="1" x14ac:dyDescent="0.25">
      <c r="A18" s="14" t="s">
        <v>22</v>
      </c>
      <c r="B18" s="56" t="str">
        <f>IF(B17&gt;=90,"ĐẠT","KHÔNG ĐẠT")</f>
        <v>KHÔNG ĐẠT</v>
      </c>
      <c r="C18" s="15" t="str">
        <f t="shared" ref="C18:G18" si="3">IF(C17&gt;=90,"ĐẠT","KHÔNG ĐẠT")</f>
        <v>ĐẠT</v>
      </c>
      <c r="D18" s="15" t="str">
        <f t="shared" si="3"/>
        <v>ĐẠT</v>
      </c>
      <c r="E18" s="68" t="str">
        <f t="shared" si="3"/>
        <v>ĐẠT</v>
      </c>
      <c r="F18" s="69" t="str">
        <f t="shared" si="3"/>
        <v>KHÔNG ĐẠT</v>
      </c>
      <c r="G18" s="15" t="str">
        <f t="shared" si="3"/>
        <v>ĐẠT</v>
      </c>
      <c r="H18" s="15" t="str">
        <f>IF(H17&gt;=90,"ĐẠT","KHÔNG ĐẠT")</f>
        <v>ĐẠT</v>
      </c>
    </row>
    <row r="19" spans="1:8" ht="19.5" customHeight="1" x14ac:dyDescent="0.25">
      <c r="A19" s="4" t="s">
        <v>23</v>
      </c>
      <c r="B19" s="16">
        <f t="shared" ref="B19:H19" si="4">RANK(B17,$B$17:$H$17,0)</f>
        <v>6</v>
      </c>
      <c r="C19" s="5">
        <f t="shared" si="4"/>
        <v>2</v>
      </c>
      <c r="D19" s="5">
        <f t="shared" si="4"/>
        <v>1</v>
      </c>
      <c r="E19" s="5">
        <f t="shared" si="4"/>
        <v>4</v>
      </c>
      <c r="F19" s="5">
        <f t="shared" si="4"/>
        <v>7</v>
      </c>
      <c r="G19" s="5">
        <f t="shared" si="4"/>
        <v>3</v>
      </c>
      <c r="H19" s="5">
        <f t="shared" si="4"/>
        <v>5</v>
      </c>
    </row>
    <row r="20" spans="1:8" ht="21.75" customHeight="1" x14ac:dyDescent="0.25">
      <c r="A20" s="4" t="s">
        <v>24</v>
      </c>
      <c r="B20" s="17"/>
      <c r="C20" s="5" t="s">
        <v>53</v>
      </c>
      <c r="D20" s="5"/>
      <c r="E20" s="18"/>
      <c r="F20" s="5"/>
      <c r="G20" s="5"/>
      <c r="H20" s="5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ht="16.5" x14ac:dyDescent="0.25">
      <c r="A22" s="1"/>
      <c r="B22" s="19"/>
      <c r="C22" s="1"/>
      <c r="D22" s="1"/>
      <c r="E22" s="1"/>
      <c r="F22" s="1"/>
      <c r="G22" s="1"/>
      <c r="H22" s="1"/>
    </row>
    <row r="23" spans="1:8" ht="18" x14ac:dyDescent="0.25">
      <c r="B23" s="47" t="s">
        <v>69</v>
      </c>
      <c r="C23" s="47"/>
      <c r="D23" s="1"/>
    </row>
    <row r="25" spans="1:8" ht="18" x14ac:dyDescent="0.25">
      <c r="B25" s="47" t="s">
        <v>78</v>
      </c>
      <c r="C25" s="47"/>
      <c r="D25" s="1"/>
    </row>
  </sheetData>
  <pageMargins left="0.70866141732283461" right="0.70866141732283461" top="0.74803149606299213" bottom="0.74803149606299213" header="0.31496062992125984" footer="0.31496062992125984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K6</vt:lpstr>
      <vt:lpstr>K7</vt:lpstr>
      <vt:lpstr>K8</vt:lpstr>
      <vt:lpstr>K9</vt:lpstr>
      <vt:lpstr>Sheet1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 Chi</cp:lastModifiedBy>
  <cp:lastPrinted>2019-09-15T09:20:19Z</cp:lastPrinted>
  <dcterms:created xsi:type="dcterms:W3CDTF">2016-02-23T06:26:25Z</dcterms:created>
  <dcterms:modified xsi:type="dcterms:W3CDTF">2019-10-21T08:58:33Z</dcterms:modified>
</cp:coreProperties>
</file>