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HPC\Desktop\THONG KE 2019-2020\"/>
    </mc:Choice>
  </mc:AlternateContent>
  <xr:revisionPtr revIDLastSave="0" documentId="13_ncr:1_{779B1C8C-5BB0-49BD-8A8F-AEA7BB90A816}" xr6:coauthVersionLast="43" xr6:coauthVersionMax="45" xr10:uidLastSave="{00000000-0000-0000-0000-000000000000}"/>
  <bookViews>
    <workbookView xWindow="-120" yWindow="-120" windowWidth="20730" windowHeight="11160" xr2:uid="{9CFBB39C-BE69-4D70-AFEA-155A3F32D133}"/>
  </bookViews>
  <sheets>
    <sheet name="123k6" sheetId="1" r:id="rId1"/>
    <sheet name="TOPK6" sheetId="6" r:id="rId2"/>
  </sheets>
  <definedNames>
    <definedName name="_xlnm._FilterDatabase" localSheetId="0" hidden="1">'123k6'!$A$7:$G$54</definedName>
    <definedName name="_xlnm._FilterDatabase" localSheetId="1" hidden="1">TOPK6!$A$7:$F$7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0" i="6" l="1"/>
  <c r="F29" i="6"/>
  <c r="F28" i="6"/>
  <c r="F27" i="6"/>
  <c r="F26" i="6"/>
  <c r="F25" i="6"/>
  <c r="F24" i="6"/>
  <c r="F23" i="6"/>
  <c r="F22" i="6"/>
  <c r="F21" i="6"/>
  <c r="F59" i="1"/>
  <c r="F58" i="1"/>
  <c r="F57" i="1"/>
  <c r="F31" i="6" l="1"/>
  <c r="F60" i="1"/>
</calcChain>
</file>

<file path=xl/sharedStrings.xml><?xml version="1.0" encoding="utf-8"?>
<sst xmlns="http://schemas.openxmlformats.org/spreadsheetml/2006/main" count="305" uniqueCount="132">
  <si>
    <t>STT</t>
  </si>
  <si>
    <t>Họ và tên</t>
  </si>
  <si>
    <t>TBCM</t>
  </si>
  <si>
    <t>Danh Hiệu</t>
  </si>
  <si>
    <t>Xếp hạng</t>
  </si>
  <si>
    <t>Trần Tấn Khoa</t>
  </si>
  <si>
    <t>9.7</t>
  </si>
  <si>
    <t>9.2</t>
  </si>
  <si>
    <t>9.8</t>
  </si>
  <si>
    <t>10</t>
  </si>
  <si>
    <t>9.5</t>
  </si>
  <si>
    <t>HSG</t>
  </si>
  <si>
    <t>Nguyễn Bích Hà Mi</t>
  </si>
  <si>
    <t>9.3</t>
  </si>
  <si>
    <t>9.1</t>
  </si>
  <si>
    <t>9.0</t>
  </si>
  <si>
    <t>9.6</t>
  </si>
  <si>
    <t>Nguyễn Hữu Quang</t>
  </si>
  <si>
    <t>9.4</t>
  </si>
  <si>
    <t>Trần Lâm Cát Tường</t>
  </si>
  <si>
    <t>6/1</t>
  </si>
  <si>
    <t>Trần Cao Bách</t>
  </si>
  <si>
    <t>Đoàn Hà Lam Giang</t>
  </si>
  <si>
    <t>Nguyễn Đặng Nhân</t>
  </si>
  <si>
    <t>Đào Thiên Phú</t>
  </si>
  <si>
    <t>6/2</t>
  </si>
  <si>
    <t>Bùi Bảo Châu</t>
  </si>
  <si>
    <t>Nguyễn Hoàng Linh Đan</t>
  </si>
  <si>
    <t>Phạm Nguyễn Ngọc Khánh</t>
  </si>
  <si>
    <t>8.9</t>
  </si>
  <si>
    <t>Lưu Xuân Lan</t>
  </si>
  <si>
    <t>Tống Phạm Phương Nghi</t>
  </si>
  <si>
    <t>6/3</t>
  </si>
  <si>
    <t>Trần Phan Tuấn Minh</t>
  </si>
  <si>
    <t>Trần Phương Bảo Ngọc</t>
  </si>
  <si>
    <t>Bùi Tâm Như</t>
  </si>
  <si>
    <t>8.2</t>
  </si>
  <si>
    <t>6/4</t>
  </si>
  <si>
    <t>Phan Nguyễn Đăng Dương</t>
  </si>
  <si>
    <t>Lương Nguyễn Ngọc Linh</t>
  </si>
  <si>
    <t>Đoàn Ngọc Minh Anh</t>
  </si>
  <si>
    <t>6/5</t>
  </si>
  <si>
    <t>Đỗ Đức Hải</t>
  </si>
  <si>
    <t>Quách Bảo Linh</t>
  </si>
  <si>
    <t>Triệu Nguyên Kim Lợi</t>
  </si>
  <si>
    <t>Dương Mỹ Phụng</t>
  </si>
  <si>
    <t>6/6</t>
  </si>
  <si>
    <t>Phan Quỳnh Anh</t>
  </si>
  <si>
    <t>Lương Mỹ Hà</t>
  </si>
  <si>
    <t>Trần Nguyễn Phương Khanh</t>
  </si>
  <si>
    <t>Trần Lê Khoa</t>
  </si>
  <si>
    <t>Nguyễn Khánh Nhiên</t>
  </si>
  <si>
    <t>Huỳnh Thủy Tiên</t>
  </si>
  <si>
    <t>Nguyễn Chánh Thi</t>
  </si>
  <si>
    <t>6/7</t>
  </si>
  <si>
    <t>Nguyễn Ngọc Minh Thảo</t>
  </si>
  <si>
    <t>Trương Bảo Trân</t>
  </si>
  <si>
    <t>Phan Hồng Thiên Vân</t>
  </si>
  <si>
    <t>6/8</t>
  </si>
  <si>
    <t>Phạm Quốc Duy</t>
  </si>
  <si>
    <t>Giang Ngọc Hân</t>
  </si>
  <si>
    <t>Quách Gia Hiển</t>
  </si>
  <si>
    <t>Lý Hoàng Thành</t>
  </si>
  <si>
    <t>Lê Ngọc Minh Thư</t>
  </si>
  <si>
    <t>6/9</t>
  </si>
  <si>
    <t>Trần Nguyễn Minh Hùng</t>
  </si>
  <si>
    <t>Vương Kim Khánh</t>
  </si>
  <si>
    <t>Dương Dĩnh Nhi</t>
  </si>
  <si>
    <t>6/10</t>
  </si>
  <si>
    <t>Huỳnh Gia Hân</t>
  </si>
  <si>
    <t>Thân Nguyễn Thảo Hân</t>
  </si>
  <si>
    <t>Phù Ngọc Như Ý</t>
  </si>
  <si>
    <t>6/11</t>
  </si>
  <si>
    <t>Nguyễn Minh Anh</t>
  </si>
  <si>
    <t>Mã Hoàng Thảo Minh</t>
  </si>
  <si>
    <t>Phạm Thu Trang</t>
  </si>
  <si>
    <t>6/12</t>
  </si>
  <si>
    <t>1</t>
  </si>
  <si>
    <t>3</t>
  </si>
  <si>
    <t>2</t>
  </si>
  <si>
    <t>4</t>
  </si>
  <si>
    <t>5</t>
  </si>
  <si>
    <t>6</t>
  </si>
  <si>
    <t>7</t>
  </si>
  <si>
    <t>8</t>
  </si>
  <si>
    <t>9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</si>
  <si>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</si>
  <si>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</si>
  <si>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</si>
  <si>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</si>
  <si>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</si>
  <si>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</si>
  <si>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</si>
  <si>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</si>
  <si>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</si>
  <si>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</si>
  <si>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</si>
  <si>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</si>
  <si>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</si>
  <si>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</si>
  <si>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</si>
  <si>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</si>
  <si>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</si>
  <si>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</si>
  <si>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</si>
  <si>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</si>
  <si>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</si>
  <si>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</si>
  <si>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</si>
  <si>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</si>
  <si>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</si>
  <si>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</si>
  <si>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</si>
  <si>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</si>
  <si>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</si>
  <si>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</si>
  <si>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</si>
  <si>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</si>
  <si>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</si>
  <si>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</si>
  <si>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</si>
  <si>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</si>
  <si>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</si>
  <si>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ỦY BAN NHÂN DÂN QUẬN 1</t>
  </si>
  <si>
    <t>TRƯỜNG THCS MINH ĐỨC</t>
  </si>
  <si>
    <t xml:space="preserve">DANH SÁCH KHEN THƯỞNG HỌC SINH ĐẠT HẠNG 1 2 3 </t>
  </si>
  <si>
    <t>NĂM HỌC 2019 - 2020</t>
  </si>
  <si>
    <t>HẠNG</t>
  </si>
  <si>
    <t>SL</t>
  </si>
  <si>
    <t>TC</t>
  </si>
  <si>
    <t>DANH SÁCH KHEN THƯỞNG TOP 10 HỌC SINH XUẤT SẮC NHẤT KHỐI</t>
  </si>
  <si>
    <t>Lớp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</si>
</sst>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2"/>
      <color theme="1"/>
      <name val="Times New Roman"/>
      <family val="2"/>
    </font>
    <font>
      <sz val="11"/>
      <color indexed="8"/>
      <name val="Times New Roman"/>
      <family val="1"/>
    </font>
    <font>
      <sz val="8"/>
      <name val="Times New Roman"/>
      <family val="2"/>
    </font>
    <font>
      <b/>
      <sz val="12"/>
      <color indexed="8"/>
      <name val="Times New Roman"/>
      <family val="1"/>
      <charset val="163"/>
    </font>
    <font>
      <sz val="12"/>
      <color indexed="8"/>
      <name val="Times New Roman"/>
      <family val="1"/>
      <charset val="163"/>
    </font>
    <font>
      <sz val="12"/>
      <color theme="1"/>
      <name val="Times New Roman"/>
      <family val="1"/>
      <charset val="163"/>
    </font>
    <font>
      <sz val="11"/>
      <color indexed="8"/>
      <name val="Calibri"/>
      <family val="2"/>
    </font>
    <font>
      <sz val="11"/>
      <color theme="1"/>
      <name val="Times New Roman"/>
      <family val="1"/>
    </font>
    <font>
      <b/>
      <u/>
      <sz val="11"/>
      <color indexed="8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u/>
      <sz val="12"/>
      <color indexed="8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49" fontId="0" fillId="0" borderId="1" xfId="0" applyNumberFormat="1" applyBorder="1"/>
    <xf numFmtId="0" fontId="0" fillId="0" borderId="1" xfId="0" applyBorder="1"/>
    <xf numFmtId="0" fontId="5" fillId="0" borderId="0" xfId="0" applyFont="1"/>
    <xf numFmtId="0" fontId="0" fillId="0" borderId="0" xfId="0" applyAlignment="1">
      <alignment horizontal="center"/>
    </xf>
    <xf numFmtId="0" fontId="1" fillId="0" borderId="0" xfId="1" applyFont="1"/>
    <xf numFmtId="0" fontId="7" fillId="0" borderId="0" xfId="0" applyFont="1"/>
    <xf numFmtId="0" fontId="8" fillId="0" borderId="0" xfId="1" applyFont="1" applyAlignment="1">
      <alignment vertical="top"/>
    </xf>
    <xf numFmtId="0" fontId="10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9" fontId="3" fillId="2" borderId="2" xfId="0" applyNumberFormat="1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horizontal="center" vertical="center" wrapText="1" shrinkToFit="1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9" fontId="4" fillId="2" borderId="2" xfId="0" applyNumberFormat="1" applyFont="1" applyFill="1" applyBorder="1" applyAlignment="1">
      <alignment vertical="center" wrapText="1"/>
    </xf>
    <xf numFmtId="0" fontId="11" fillId="0" borderId="0" xfId="0" applyFont="1"/>
    <xf numFmtId="49" fontId="12" fillId="2" borderId="2" xfId="0" applyNumberFormat="1" applyFont="1" applyFill="1" applyBorder="1" applyAlignment="1">
      <alignment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 shrinkToFit="1"/>
    </xf>
    <xf numFmtId="0" fontId="11" fillId="0" borderId="5" xfId="0" applyFont="1" applyBorder="1"/>
    <xf numFmtId="49" fontId="11" fillId="0" borderId="5" xfId="0" applyNumberFormat="1" applyFont="1" applyBorder="1"/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" xfId="0" applyFont="1" applyBorder="1"/>
    <xf numFmtId="49" fontId="11" fillId="0" borderId="1" xfId="0" applyNumberFormat="1" applyFont="1" applyBorder="1"/>
    <xf numFmtId="0" fontId="11" fillId="0" borderId="1" xfId="0" applyFont="1" applyBorder="1" applyAlignment="1">
      <alignment horizontal="center"/>
    </xf>
    <xf numFmtId="0" fontId="11" fillId="0" borderId="3" xfId="0" applyFont="1" applyBorder="1"/>
    <xf numFmtId="49" fontId="11" fillId="0" borderId="3" xfId="0" applyNumberFormat="1" applyFont="1" applyBorder="1"/>
    <xf numFmtId="0" fontId="11" fillId="0" borderId="3" xfId="0" applyFont="1" applyBorder="1" applyAlignment="1">
      <alignment horizontal="center"/>
    </xf>
    <xf numFmtId="49" fontId="11" fillId="0" borderId="0" xfId="0" applyNumberFormat="1" applyFont="1"/>
    <xf numFmtId="0" fontId="11" fillId="0" borderId="0" xfId="0" applyFont="1" applyAlignment="1">
      <alignment horizontal="center"/>
    </xf>
    <xf numFmtId="0" fontId="13" fillId="0" borderId="0" xfId="1" applyFont="1"/>
    <xf numFmtId="0" fontId="14" fillId="0" borderId="0" xfId="1" applyFont="1" applyAlignment="1">
      <alignment vertical="top"/>
    </xf>
    <xf numFmtId="0" fontId="15" fillId="0" borderId="0" xfId="0" applyFont="1"/>
    <xf numFmtId="49" fontId="13" fillId="0" borderId="4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left" vertical="center" wrapText="1"/>
    </xf>
    <xf numFmtId="164" fontId="13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/>
    </xf>
    <xf numFmtId="49" fontId="13" fillId="0" borderId="8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/>
    </xf>
    <xf numFmtId="49" fontId="13" fillId="0" borderId="10" xfId="0" applyNumberFormat="1" applyFont="1" applyBorder="1" applyAlignment="1">
      <alignment horizontal="left" vertical="center" wrapText="1"/>
    </xf>
    <xf numFmtId="164" fontId="13" fillId="0" borderId="10" xfId="0" applyNumberFormat="1" applyFont="1" applyBorder="1" applyAlignment="1">
      <alignment horizontal="center" vertical="center"/>
    </xf>
    <xf numFmtId="49" fontId="13" fillId="0" borderId="10" xfId="0" applyNumberFormat="1" applyFont="1" applyBorder="1" applyAlignment="1">
      <alignment horizontal="center" vertical="center"/>
    </xf>
    <xf numFmtId="49" fontId="13" fillId="0" borderId="11" xfId="0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5" fillId="0" borderId="0" xfId="0" applyFont="1" applyAlignment="1">
      <alignment horizontal="left"/>
    </xf>
  </cellXfs>
  <cellStyles count="2">
    <cellStyle name="Normal" xfId="0" builtinId="0"/>
    <cellStyle name="Normal 2" xfId="1" xr:uid="{3F8B4968-D79B-475D-85F3-ACAB8BA94C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305C-1DF0-4A64-9F84-1053ECD15136}">
  <dimension ref="A1:G60"/>
  <sheetViews>
    <sheetView tabSelected="1" workbookViewId="0">
      <selection activeCell="B9" sqref="B9"/>
    </sheetView>
  </sheetViews>
  <sheetFormatPr defaultRowHeight="15.75" x14ac:dyDescent="0.25"/>
  <cols>
    <col min="1" max="1" width="7" style="18" customWidth="1"/>
    <col min="2" max="2" width="26.625" style="18" customWidth="1"/>
    <col min="3" max="3" width="8.75" style="33"/>
    <col min="4" max="6" width="8.75" style="34"/>
    <col min="7" max="16384" width="9" style="18"/>
  </cols>
  <sheetData>
    <row r="1" spans="1:7" x14ac:dyDescent="0.25">
      <c r="A1" s="35" t="s">
        <v>123</v>
      </c>
      <c r="B1" s="35"/>
      <c r="C1" s="35"/>
      <c r="D1" s="18"/>
      <c r="E1" s="18"/>
      <c r="F1" s="18"/>
    </row>
    <row r="2" spans="1:7" x14ac:dyDescent="0.25">
      <c r="A2" s="36" t="s">
        <v>124</v>
      </c>
      <c r="B2" s="36"/>
      <c r="C2" s="36"/>
      <c r="D2" s="18"/>
      <c r="E2" s="18"/>
      <c r="F2" s="18"/>
    </row>
    <row r="3" spans="1:7" x14ac:dyDescent="0.25">
      <c r="C3" s="18"/>
      <c r="D3" s="18"/>
      <c r="E3" s="18"/>
      <c r="F3" s="18"/>
    </row>
    <row r="4" spans="1:7" x14ac:dyDescent="0.25">
      <c r="A4" s="37" t="s">
        <v>125</v>
      </c>
      <c r="C4" s="18"/>
      <c r="D4" s="18"/>
      <c r="E4" s="18"/>
      <c r="F4" s="18"/>
    </row>
    <row r="5" spans="1:7" x14ac:dyDescent="0.25">
      <c r="A5" s="55" t="s">
        <v>126</v>
      </c>
      <c r="B5" s="55"/>
      <c r="C5" s="55"/>
      <c r="D5" s="55"/>
      <c r="E5" s="55"/>
      <c r="F5" s="55"/>
      <c r="G5" s="55"/>
    </row>
    <row r="7" spans="1:7" ht="32.25" thickBot="1" x14ac:dyDescent="0.3">
      <c r="A7" s="19" t="s">
        <v>0</v>
      </c>
      <c r="B7" s="19" t="s">
        <v>1</v>
      </c>
      <c r="C7" s="20" t="s">
        <v>131</v>
      </c>
      <c r="D7" s="21" t="s">
        <v>2</v>
      </c>
      <c r="E7" s="22" t="s">
        <v>3</v>
      </c>
      <c r="F7" s="21" t="s">
        <v>4</v>
      </c>
    </row>
    <row r="8" spans="1:7" x14ac:dyDescent="0.25">
      <c r="A8" s="38" t="s">
        <v>80</v>
      </c>
      <c r="B8" s="23" t="s">
        <v>21</v>
      </c>
      <c r="C8" s="24" t="s">
        <v>25</v>
      </c>
      <c r="D8" s="25" t="s">
        <v>10</v>
      </c>
      <c r="E8" s="25" t="s">
        <v>11</v>
      </c>
      <c r="F8" s="26">
        <v>3</v>
      </c>
    </row>
    <row r="9" spans="1:7" x14ac:dyDescent="0.25">
      <c r="A9" s="39" t="s">
        <v>81</v>
      </c>
      <c r="B9" s="27" t="s">
        <v>24</v>
      </c>
      <c r="C9" s="28" t="s">
        <v>25</v>
      </c>
      <c r="D9" s="29" t="s">
        <v>10</v>
      </c>
      <c r="E9" s="29" t="s">
        <v>11</v>
      </c>
      <c r="F9" s="29">
        <v>3</v>
      </c>
    </row>
    <row r="10" spans="1:7" x14ac:dyDescent="0.25">
      <c r="A10" s="39" t="s">
        <v>82</v>
      </c>
      <c r="B10" s="40" t="s">
        <v>26</v>
      </c>
      <c r="C10" s="40" t="s">
        <v>32</v>
      </c>
      <c r="D10" s="41" t="s">
        <v>16</v>
      </c>
      <c r="E10" s="39" t="s">
        <v>11</v>
      </c>
      <c r="F10" s="42">
        <v>3</v>
      </c>
    </row>
    <row r="11" spans="1:7" x14ac:dyDescent="0.25">
      <c r="A11" s="39" t="s">
        <v>83</v>
      </c>
      <c r="B11" s="40" t="s">
        <v>28</v>
      </c>
      <c r="C11" s="40" t="s">
        <v>32</v>
      </c>
      <c r="D11" s="41" t="s">
        <v>16</v>
      </c>
      <c r="E11" s="39" t="s">
        <v>11</v>
      </c>
      <c r="F11" s="42">
        <v>3</v>
      </c>
    </row>
    <row r="12" spans="1:7" x14ac:dyDescent="0.25">
      <c r="A12" s="39" t="s">
        <v>84</v>
      </c>
      <c r="B12" s="40" t="s">
        <v>30</v>
      </c>
      <c r="C12" s="40" t="s">
        <v>32</v>
      </c>
      <c r="D12" s="41" t="s">
        <v>16</v>
      </c>
      <c r="E12" s="39" t="s">
        <v>11</v>
      </c>
      <c r="F12" s="42">
        <v>3</v>
      </c>
    </row>
    <row r="13" spans="1:7" x14ac:dyDescent="0.25">
      <c r="A13" s="39" t="s">
        <v>85</v>
      </c>
      <c r="B13" s="40" t="s">
        <v>44</v>
      </c>
      <c r="C13" s="40" t="s">
        <v>46</v>
      </c>
      <c r="D13" s="41" t="s">
        <v>15</v>
      </c>
      <c r="E13" s="39" t="s">
        <v>11</v>
      </c>
      <c r="F13" s="42">
        <v>3</v>
      </c>
    </row>
    <row r="14" spans="1:7" x14ac:dyDescent="0.25">
      <c r="A14" s="43" t="s">
        <v>9</v>
      </c>
      <c r="B14" s="40" t="s">
        <v>45</v>
      </c>
      <c r="C14" s="40" t="s">
        <v>46</v>
      </c>
      <c r="D14" s="41" t="s">
        <v>15</v>
      </c>
      <c r="E14" s="39" t="s">
        <v>11</v>
      </c>
      <c r="F14" s="44">
        <v>3</v>
      </c>
    </row>
    <row r="15" spans="1:7" x14ac:dyDescent="0.25">
      <c r="A15" s="43" t="s">
        <v>86</v>
      </c>
      <c r="B15" s="40" t="s">
        <v>47</v>
      </c>
      <c r="C15" s="40" t="s">
        <v>54</v>
      </c>
      <c r="D15" s="41" t="s">
        <v>14</v>
      </c>
      <c r="E15" s="39" t="s">
        <v>11</v>
      </c>
      <c r="F15" s="44">
        <v>3</v>
      </c>
    </row>
    <row r="16" spans="1:7" x14ac:dyDescent="0.25">
      <c r="A16" s="43" t="s">
        <v>87</v>
      </c>
      <c r="B16" s="40" t="s">
        <v>48</v>
      </c>
      <c r="C16" s="40" t="s">
        <v>54</v>
      </c>
      <c r="D16" s="41" t="s">
        <v>14</v>
      </c>
      <c r="E16" s="39" t="s">
        <v>11</v>
      </c>
      <c r="F16" s="44">
        <v>3</v>
      </c>
    </row>
    <row r="17" spans="1:6" x14ac:dyDescent="0.25">
      <c r="A17" s="43" t="s">
        <v>88</v>
      </c>
      <c r="B17" s="40" t="s">
        <v>50</v>
      </c>
      <c r="C17" s="40" t="s">
        <v>54</v>
      </c>
      <c r="D17" s="41" t="s">
        <v>14</v>
      </c>
      <c r="E17" s="39" t="s">
        <v>11</v>
      </c>
      <c r="F17" s="44">
        <v>3</v>
      </c>
    </row>
    <row r="18" spans="1:6" x14ac:dyDescent="0.25">
      <c r="A18" s="43" t="s">
        <v>89</v>
      </c>
      <c r="B18" s="40" t="s">
        <v>51</v>
      </c>
      <c r="C18" s="40" t="s">
        <v>54</v>
      </c>
      <c r="D18" s="41" t="s">
        <v>14</v>
      </c>
      <c r="E18" s="39" t="s">
        <v>11</v>
      </c>
      <c r="F18" s="44">
        <v>3</v>
      </c>
    </row>
    <row r="19" spans="1:6" x14ac:dyDescent="0.25">
      <c r="A19" s="43" t="s">
        <v>90</v>
      </c>
      <c r="B19" s="40" t="s">
        <v>52</v>
      </c>
      <c r="C19" s="40" t="s">
        <v>54</v>
      </c>
      <c r="D19" s="41" t="s">
        <v>14</v>
      </c>
      <c r="E19" s="39" t="s">
        <v>11</v>
      </c>
      <c r="F19" s="44">
        <v>3</v>
      </c>
    </row>
    <row r="20" spans="1:6" x14ac:dyDescent="0.25">
      <c r="A20" s="43" t="s">
        <v>91</v>
      </c>
      <c r="B20" s="40" t="s">
        <v>57</v>
      </c>
      <c r="C20" s="40" t="s">
        <v>58</v>
      </c>
      <c r="D20" s="41" t="s">
        <v>18</v>
      </c>
      <c r="E20" s="39" t="s">
        <v>11</v>
      </c>
      <c r="F20" s="44">
        <v>3</v>
      </c>
    </row>
    <row r="21" spans="1:6" x14ac:dyDescent="0.25">
      <c r="A21" s="43" t="s">
        <v>77</v>
      </c>
      <c r="B21" s="40" t="s">
        <v>65</v>
      </c>
      <c r="C21" s="40" t="s">
        <v>68</v>
      </c>
      <c r="D21" s="41" t="s">
        <v>29</v>
      </c>
      <c r="E21" s="39" t="s">
        <v>11</v>
      </c>
      <c r="F21" s="44">
        <v>3</v>
      </c>
    </row>
    <row r="22" spans="1:6" x14ac:dyDescent="0.25">
      <c r="A22" s="43" t="s">
        <v>79</v>
      </c>
      <c r="B22" s="40" t="s">
        <v>71</v>
      </c>
      <c r="C22" s="40" t="s">
        <v>72</v>
      </c>
      <c r="D22" s="41" t="s">
        <v>7</v>
      </c>
      <c r="E22" s="39" t="s">
        <v>11</v>
      </c>
      <c r="F22" s="44">
        <v>3</v>
      </c>
    </row>
    <row r="23" spans="1:6" ht="16.5" thickBot="1" x14ac:dyDescent="0.3">
      <c r="A23" s="45" t="s">
        <v>78</v>
      </c>
      <c r="B23" s="46" t="s">
        <v>75</v>
      </c>
      <c r="C23" s="46" t="s">
        <v>76</v>
      </c>
      <c r="D23" s="47" t="s">
        <v>36</v>
      </c>
      <c r="E23" s="48" t="s">
        <v>11</v>
      </c>
      <c r="F23" s="49">
        <v>3</v>
      </c>
    </row>
    <row r="24" spans="1:6" x14ac:dyDescent="0.25">
      <c r="A24" s="50" t="s">
        <v>95</v>
      </c>
      <c r="B24" s="30" t="s">
        <v>22</v>
      </c>
      <c r="C24" s="31" t="s">
        <v>25</v>
      </c>
      <c r="D24" s="32" t="s">
        <v>16</v>
      </c>
      <c r="E24" s="32" t="s">
        <v>11</v>
      </c>
      <c r="F24" s="32">
        <v>2</v>
      </c>
    </row>
    <row r="25" spans="1:6" x14ac:dyDescent="0.25">
      <c r="A25" s="39" t="s">
        <v>96</v>
      </c>
      <c r="B25" s="40" t="s">
        <v>31</v>
      </c>
      <c r="C25" s="40" t="s">
        <v>32</v>
      </c>
      <c r="D25" s="41" t="s">
        <v>6</v>
      </c>
      <c r="E25" s="39" t="s">
        <v>11</v>
      </c>
      <c r="F25" s="42">
        <v>2</v>
      </c>
    </row>
    <row r="26" spans="1:6" x14ac:dyDescent="0.25">
      <c r="A26" s="39" t="s">
        <v>97</v>
      </c>
      <c r="B26" s="27" t="s">
        <v>34</v>
      </c>
      <c r="C26" s="28" t="s">
        <v>37</v>
      </c>
      <c r="D26" s="29" t="s">
        <v>7</v>
      </c>
      <c r="E26" s="29" t="s">
        <v>11</v>
      </c>
      <c r="F26" s="29">
        <v>2</v>
      </c>
    </row>
    <row r="27" spans="1:6" x14ac:dyDescent="0.25">
      <c r="A27" s="39" t="s">
        <v>98</v>
      </c>
      <c r="B27" s="27" t="s">
        <v>35</v>
      </c>
      <c r="C27" s="28" t="s">
        <v>37</v>
      </c>
      <c r="D27" s="29" t="s">
        <v>7</v>
      </c>
      <c r="E27" s="29" t="s">
        <v>11</v>
      </c>
      <c r="F27" s="29">
        <v>2</v>
      </c>
    </row>
    <row r="28" spans="1:6" x14ac:dyDescent="0.25">
      <c r="A28" s="39" t="s">
        <v>99</v>
      </c>
      <c r="B28" s="40" t="s">
        <v>39</v>
      </c>
      <c r="C28" s="40" t="s">
        <v>41</v>
      </c>
      <c r="D28" s="41" t="s">
        <v>16</v>
      </c>
      <c r="E28" s="39" t="s">
        <v>11</v>
      </c>
      <c r="F28" s="42">
        <v>2</v>
      </c>
    </row>
    <row r="29" spans="1:6" x14ac:dyDescent="0.25">
      <c r="A29" s="39" t="s">
        <v>100</v>
      </c>
      <c r="B29" s="51" t="s">
        <v>40</v>
      </c>
      <c r="C29" s="40" t="s">
        <v>41</v>
      </c>
      <c r="D29" s="52" t="s">
        <v>16</v>
      </c>
      <c r="E29" s="52" t="s">
        <v>11</v>
      </c>
      <c r="F29" s="52">
        <v>2</v>
      </c>
    </row>
    <row r="30" spans="1:6" x14ac:dyDescent="0.25">
      <c r="A30" s="39" t="s">
        <v>101</v>
      </c>
      <c r="B30" s="40" t="s">
        <v>53</v>
      </c>
      <c r="C30" s="40" t="s">
        <v>54</v>
      </c>
      <c r="D30" s="41" t="s">
        <v>18</v>
      </c>
      <c r="E30" s="39" t="s">
        <v>11</v>
      </c>
      <c r="F30" s="42">
        <v>2</v>
      </c>
    </row>
    <row r="31" spans="1:6" x14ac:dyDescent="0.25">
      <c r="A31" s="39" t="s">
        <v>102</v>
      </c>
      <c r="B31" s="40" t="s">
        <v>59</v>
      </c>
      <c r="C31" s="40" t="s">
        <v>64</v>
      </c>
      <c r="D31" s="41" t="s">
        <v>18</v>
      </c>
      <c r="E31" s="39" t="s">
        <v>11</v>
      </c>
      <c r="F31" s="42">
        <v>2</v>
      </c>
    </row>
    <row r="32" spans="1:6" x14ac:dyDescent="0.25">
      <c r="A32" s="39" t="s">
        <v>103</v>
      </c>
      <c r="B32" s="40" t="s">
        <v>61</v>
      </c>
      <c r="C32" s="40" t="s">
        <v>64</v>
      </c>
      <c r="D32" s="41" t="s">
        <v>18</v>
      </c>
      <c r="E32" s="39" t="s">
        <v>11</v>
      </c>
      <c r="F32" s="42">
        <v>2</v>
      </c>
    </row>
    <row r="33" spans="1:6" x14ac:dyDescent="0.25">
      <c r="A33" s="39" t="s">
        <v>104</v>
      </c>
      <c r="B33" s="40" t="s">
        <v>62</v>
      </c>
      <c r="C33" s="40" t="s">
        <v>64</v>
      </c>
      <c r="D33" s="41" t="s">
        <v>18</v>
      </c>
      <c r="E33" s="39" t="s">
        <v>11</v>
      </c>
      <c r="F33" s="42">
        <v>2</v>
      </c>
    </row>
    <row r="34" spans="1:6" x14ac:dyDescent="0.25">
      <c r="A34" s="39" t="s">
        <v>105</v>
      </c>
      <c r="B34" s="40" t="s">
        <v>63</v>
      </c>
      <c r="C34" s="40" t="s">
        <v>64</v>
      </c>
      <c r="D34" s="41" t="s">
        <v>18</v>
      </c>
      <c r="E34" s="39" t="s">
        <v>11</v>
      </c>
      <c r="F34" s="42">
        <v>2</v>
      </c>
    </row>
    <row r="35" spans="1:6" x14ac:dyDescent="0.25">
      <c r="A35" s="39" t="s">
        <v>92</v>
      </c>
      <c r="B35" s="40" t="s">
        <v>66</v>
      </c>
      <c r="C35" s="40" t="s">
        <v>68</v>
      </c>
      <c r="D35" s="41" t="s">
        <v>15</v>
      </c>
      <c r="E35" s="39" t="s">
        <v>11</v>
      </c>
      <c r="F35" s="42">
        <v>2</v>
      </c>
    </row>
    <row r="36" spans="1:6" x14ac:dyDescent="0.25">
      <c r="A36" s="39" t="s">
        <v>93</v>
      </c>
      <c r="B36" s="40" t="s">
        <v>69</v>
      </c>
      <c r="C36" s="40" t="s">
        <v>72</v>
      </c>
      <c r="D36" s="41" t="s">
        <v>13</v>
      </c>
      <c r="E36" s="39" t="s">
        <v>11</v>
      </c>
      <c r="F36" s="42">
        <v>2</v>
      </c>
    </row>
    <row r="37" spans="1:6" x14ac:dyDescent="0.25">
      <c r="A37" s="39" t="s">
        <v>94</v>
      </c>
      <c r="B37" s="40" t="s">
        <v>73</v>
      </c>
      <c r="C37" s="40" t="s">
        <v>76</v>
      </c>
      <c r="D37" s="41" t="s">
        <v>15</v>
      </c>
      <c r="E37" s="39" t="s">
        <v>11</v>
      </c>
      <c r="F37" s="42">
        <v>2</v>
      </c>
    </row>
    <row r="38" spans="1:6" x14ac:dyDescent="0.25">
      <c r="A38" s="39" t="s">
        <v>106</v>
      </c>
      <c r="B38" s="40" t="s">
        <v>5</v>
      </c>
      <c r="C38" s="40" t="s">
        <v>20</v>
      </c>
      <c r="D38" s="41" t="s">
        <v>10</v>
      </c>
      <c r="E38" s="39" t="s">
        <v>11</v>
      </c>
      <c r="F38" s="42">
        <v>1</v>
      </c>
    </row>
    <row r="39" spans="1:6" x14ac:dyDescent="0.25">
      <c r="A39" s="39" t="s">
        <v>107</v>
      </c>
      <c r="B39" s="40" t="s">
        <v>12</v>
      </c>
      <c r="C39" s="40" t="s">
        <v>20</v>
      </c>
      <c r="D39" s="41" t="s">
        <v>10</v>
      </c>
      <c r="E39" s="39" t="s">
        <v>11</v>
      </c>
      <c r="F39" s="42">
        <v>1</v>
      </c>
    </row>
    <row r="40" spans="1:6" x14ac:dyDescent="0.25">
      <c r="A40" s="39" t="s">
        <v>108</v>
      </c>
      <c r="B40" s="40" t="s">
        <v>17</v>
      </c>
      <c r="C40" s="40" t="s">
        <v>20</v>
      </c>
      <c r="D40" s="41" t="s">
        <v>10</v>
      </c>
      <c r="E40" s="39" t="s">
        <v>11</v>
      </c>
      <c r="F40" s="42">
        <v>1</v>
      </c>
    </row>
    <row r="41" spans="1:6" x14ac:dyDescent="0.25">
      <c r="A41" s="39" t="s">
        <v>109</v>
      </c>
      <c r="B41" s="40" t="s">
        <v>19</v>
      </c>
      <c r="C41" s="40" t="s">
        <v>20</v>
      </c>
      <c r="D41" s="41" t="s">
        <v>10</v>
      </c>
      <c r="E41" s="39" t="s">
        <v>11</v>
      </c>
      <c r="F41" s="42">
        <v>1</v>
      </c>
    </row>
    <row r="42" spans="1:6" x14ac:dyDescent="0.25">
      <c r="A42" s="39" t="s">
        <v>113</v>
      </c>
      <c r="B42" s="27" t="s">
        <v>23</v>
      </c>
      <c r="C42" s="28" t="s">
        <v>25</v>
      </c>
      <c r="D42" s="29" t="s">
        <v>8</v>
      </c>
      <c r="E42" s="29" t="s">
        <v>11</v>
      </c>
      <c r="F42" s="29">
        <v>1</v>
      </c>
    </row>
    <row r="43" spans="1:6" x14ac:dyDescent="0.25">
      <c r="A43" s="39" t="s">
        <v>114</v>
      </c>
      <c r="B43" s="40" t="s">
        <v>27</v>
      </c>
      <c r="C43" s="40" t="s">
        <v>32</v>
      </c>
      <c r="D43" s="41" t="s">
        <v>8</v>
      </c>
      <c r="E43" s="39" t="s">
        <v>11</v>
      </c>
      <c r="F43" s="42">
        <v>1</v>
      </c>
    </row>
    <row r="44" spans="1:6" x14ac:dyDescent="0.25">
      <c r="A44" s="39" t="s">
        <v>115</v>
      </c>
      <c r="B44" s="27" t="s">
        <v>33</v>
      </c>
      <c r="C44" s="28" t="s">
        <v>37</v>
      </c>
      <c r="D44" s="29" t="s">
        <v>18</v>
      </c>
      <c r="E44" s="29" t="s">
        <v>11</v>
      </c>
      <c r="F44" s="29">
        <v>1</v>
      </c>
    </row>
    <row r="45" spans="1:6" x14ac:dyDescent="0.25">
      <c r="A45" s="39" t="s">
        <v>116</v>
      </c>
      <c r="B45" s="40" t="s">
        <v>38</v>
      </c>
      <c r="C45" s="40" t="s">
        <v>41</v>
      </c>
      <c r="D45" s="41" t="s">
        <v>6</v>
      </c>
      <c r="E45" s="39" t="s">
        <v>11</v>
      </c>
      <c r="F45" s="42">
        <v>1</v>
      </c>
    </row>
    <row r="46" spans="1:6" x14ac:dyDescent="0.25">
      <c r="A46" s="39" t="s">
        <v>117</v>
      </c>
      <c r="B46" s="40" t="s">
        <v>42</v>
      </c>
      <c r="C46" s="40" t="s">
        <v>46</v>
      </c>
      <c r="D46" s="41" t="s">
        <v>10</v>
      </c>
      <c r="E46" s="39" t="s">
        <v>11</v>
      </c>
      <c r="F46" s="42">
        <v>1</v>
      </c>
    </row>
    <row r="47" spans="1:6" x14ac:dyDescent="0.25">
      <c r="A47" s="39" t="s">
        <v>118</v>
      </c>
      <c r="B47" s="40" t="s">
        <v>43</v>
      </c>
      <c r="C47" s="40" t="s">
        <v>46</v>
      </c>
      <c r="D47" s="41" t="s">
        <v>10</v>
      </c>
      <c r="E47" s="39" t="s">
        <v>11</v>
      </c>
      <c r="F47" s="42">
        <v>1</v>
      </c>
    </row>
    <row r="48" spans="1:6" x14ac:dyDescent="0.25">
      <c r="A48" s="39" t="s">
        <v>119</v>
      </c>
      <c r="B48" s="40" t="s">
        <v>49</v>
      </c>
      <c r="C48" s="40" t="s">
        <v>54</v>
      </c>
      <c r="D48" s="41" t="s">
        <v>10</v>
      </c>
      <c r="E48" s="39" t="s">
        <v>11</v>
      </c>
      <c r="F48" s="42">
        <v>1</v>
      </c>
    </row>
    <row r="49" spans="1:6" x14ac:dyDescent="0.25">
      <c r="A49" s="39" t="s">
        <v>120</v>
      </c>
      <c r="B49" s="40" t="s">
        <v>55</v>
      </c>
      <c r="C49" s="40" t="s">
        <v>58</v>
      </c>
      <c r="D49" s="41" t="s">
        <v>10</v>
      </c>
      <c r="E49" s="39" t="s">
        <v>11</v>
      </c>
      <c r="F49" s="42">
        <v>1</v>
      </c>
    </row>
    <row r="50" spans="1:6" x14ac:dyDescent="0.25">
      <c r="A50" s="39" t="s">
        <v>121</v>
      </c>
      <c r="B50" s="40" t="s">
        <v>56</v>
      </c>
      <c r="C50" s="40" t="s">
        <v>58</v>
      </c>
      <c r="D50" s="41" t="s">
        <v>10</v>
      </c>
      <c r="E50" s="39" t="s">
        <v>11</v>
      </c>
      <c r="F50" s="42">
        <v>1</v>
      </c>
    </row>
    <row r="51" spans="1:6" x14ac:dyDescent="0.25">
      <c r="A51" s="39" t="s">
        <v>122</v>
      </c>
      <c r="B51" s="40" t="s">
        <v>60</v>
      </c>
      <c r="C51" s="40" t="s">
        <v>64</v>
      </c>
      <c r="D51" s="41" t="s">
        <v>6</v>
      </c>
      <c r="E51" s="39" t="s">
        <v>11</v>
      </c>
      <c r="F51" s="42">
        <v>1</v>
      </c>
    </row>
    <row r="52" spans="1:6" x14ac:dyDescent="0.25">
      <c r="A52" s="39" t="s">
        <v>110</v>
      </c>
      <c r="B52" s="40" t="s">
        <v>67</v>
      </c>
      <c r="C52" s="40" t="s">
        <v>68</v>
      </c>
      <c r="D52" s="41" t="s">
        <v>7</v>
      </c>
      <c r="E52" s="39" t="s">
        <v>11</v>
      </c>
      <c r="F52" s="42">
        <v>1</v>
      </c>
    </row>
    <row r="53" spans="1:6" x14ac:dyDescent="0.25">
      <c r="A53" s="39" t="s">
        <v>111</v>
      </c>
      <c r="B53" s="40" t="s">
        <v>70</v>
      </c>
      <c r="C53" s="40" t="s">
        <v>72</v>
      </c>
      <c r="D53" s="41" t="s">
        <v>8</v>
      </c>
      <c r="E53" s="39" t="s">
        <v>11</v>
      </c>
      <c r="F53" s="42">
        <v>1</v>
      </c>
    </row>
    <row r="54" spans="1:6" x14ac:dyDescent="0.25">
      <c r="A54" s="39" t="s">
        <v>112</v>
      </c>
      <c r="B54" s="40" t="s">
        <v>74</v>
      </c>
      <c r="C54" s="40" t="s">
        <v>76</v>
      </c>
      <c r="D54" s="41" t="s">
        <v>13</v>
      </c>
      <c r="E54" s="39" t="s">
        <v>11</v>
      </c>
      <c r="F54" s="42">
        <v>1</v>
      </c>
    </row>
    <row r="56" spans="1:6" x14ac:dyDescent="0.25">
      <c r="E56" s="53" t="s">
        <v>127</v>
      </c>
      <c r="F56" s="53" t="s">
        <v>128</v>
      </c>
    </row>
    <row r="57" spans="1:6" x14ac:dyDescent="0.25">
      <c r="E57" s="53">
        <v>1</v>
      </c>
      <c r="F57" s="29">
        <f>COUNTIF($F$8:$F$54,1)</f>
        <v>17</v>
      </c>
    </row>
    <row r="58" spans="1:6" x14ac:dyDescent="0.25">
      <c r="E58" s="53">
        <v>2</v>
      </c>
      <c r="F58" s="29">
        <f>COUNTIF($F$8:$F$54,2)</f>
        <v>14</v>
      </c>
    </row>
    <row r="59" spans="1:6" x14ac:dyDescent="0.25">
      <c r="E59" s="53">
        <v>3</v>
      </c>
      <c r="F59" s="29">
        <f>COUNTIF($F$8:$F$54,3)</f>
        <v>16</v>
      </c>
    </row>
    <row r="60" spans="1:6" x14ac:dyDescent="0.25">
      <c r="E60" s="53" t="s">
        <v>129</v>
      </c>
      <c r="F60" s="53">
        <f>SUM(F57:F59)</f>
        <v>47</v>
      </c>
    </row>
  </sheetData>
  <sortState ref="A8:F54">
    <sortCondition descending="1" ref="F8:F54"/>
    <sortCondition ref="C8:C54" customList="6/1,6/2,6/3,6/4,6/5,6/6,6/7,6/8,6/9,6/10,6/11,6/12"/>
  </sortState>
  <mergeCells count="1">
    <mergeCell ref="A5:G5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6A792-B791-47E2-9207-85FDA94E09FF}">
  <dimension ref="A1:G31"/>
  <sheetViews>
    <sheetView topLeftCell="A7" workbookViewId="0">
      <selection activeCell="H19" sqref="H19"/>
    </sheetView>
  </sheetViews>
  <sheetFormatPr defaultRowHeight="15.75" x14ac:dyDescent="0.25"/>
  <cols>
    <col min="2" max="2" width="29.875" customWidth="1"/>
    <col min="4" max="4" width="11.625" bestFit="1" customWidth="1"/>
    <col min="5" max="5" width="8.75" style="4"/>
  </cols>
  <sheetData>
    <row r="1" spans="1:7" x14ac:dyDescent="0.25">
      <c r="A1" s="5" t="s">
        <v>123</v>
      </c>
      <c r="E1"/>
    </row>
    <row r="2" spans="1:7" x14ac:dyDescent="0.25">
      <c r="A2" s="7" t="s">
        <v>124</v>
      </c>
      <c r="E2"/>
    </row>
    <row r="3" spans="1:7" x14ac:dyDescent="0.25">
      <c r="A3" s="6"/>
      <c r="E3"/>
    </row>
    <row r="4" spans="1:7" ht="18.75" x14ac:dyDescent="0.3">
      <c r="A4" s="54" t="s">
        <v>130</v>
      </c>
      <c r="B4" s="54"/>
      <c r="C4" s="54"/>
      <c r="D4" s="54"/>
      <c r="E4" s="54"/>
      <c r="F4" s="54"/>
      <c r="G4" s="54"/>
    </row>
    <row r="5" spans="1:7" ht="18.75" x14ac:dyDescent="0.3">
      <c r="A5" s="54" t="s">
        <v>126</v>
      </c>
      <c r="B5" s="54"/>
      <c r="C5" s="54"/>
      <c r="D5" s="54"/>
      <c r="E5" s="54"/>
      <c r="F5" s="54"/>
      <c r="G5" s="54"/>
    </row>
    <row r="7" spans="1:7" s="3" customFormat="1" ht="31.5" x14ac:dyDescent="0.25">
      <c r="A7" s="10" t="s">
        <v>0</v>
      </c>
      <c r="B7" s="10" t="s">
        <v>1</v>
      </c>
      <c r="C7" s="10" t="s">
        <v>131</v>
      </c>
      <c r="D7" s="17" t="s">
        <v>2</v>
      </c>
      <c r="E7" s="11" t="s">
        <v>3</v>
      </c>
      <c r="F7" s="17" t="s">
        <v>4</v>
      </c>
    </row>
    <row r="8" spans="1:7" x14ac:dyDescent="0.25">
      <c r="A8" s="12" t="s">
        <v>77</v>
      </c>
      <c r="B8" s="2" t="s">
        <v>23</v>
      </c>
      <c r="C8" s="1" t="s">
        <v>25</v>
      </c>
      <c r="D8" s="1">
        <v>9.82</v>
      </c>
      <c r="E8" s="14" t="s">
        <v>11</v>
      </c>
      <c r="F8" s="2">
        <v>1</v>
      </c>
    </row>
    <row r="9" spans="1:7" x14ac:dyDescent="0.25">
      <c r="A9" s="12" t="s">
        <v>79</v>
      </c>
      <c r="B9" s="13" t="s">
        <v>70</v>
      </c>
      <c r="C9" s="13" t="s">
        <v>72</v>
      </c>
      <c r="D9" s="1">
        <v>9.7899999999999991</v>
      </c>
      <c r="E9" s="12" t="s">
        <v>11</v>
      </c>
      <c r="F9" s="2">
        <v>2</v>
      </c>
    </row>
    <row r="10" spans="1:7" x14ac:dyDescent="0.25">
      <c r="A10" s="12" t="s">
        <v>78</v>
      </c>
      <c r="B10" s="13" t="s">
        <v>27</v>
      </c>
      <c r="C10" s="13" t="s">
        <v>32</v>
      </c>
      <c r="D10" s="1">
        <v>9.77</v>
      </c>
      <c r="E10" s="12" t="s">
        <v>11</v>
      </c>
      <c r="F10" s="2">
        <v>3</v>
      </c>
    </row>
    <row r="11" spans="1:7" x14ac:dyDescent="0.25">
      <c r="A11" s="12" t="s">
        <v>80</v>
      </c>
      <c r="B11" s="13" t="s">
        <v>31</v>
      </c>
      <c r="C11" s="13" t="s">
        <v>32</v>
      </c>
      <c r="D11" s="1">
        <v>9.75</v>
      </c>
      <c r="E11" s="12" t="s">
        <v>11</v>
      </c>
      <c r="F11" s="2">
        <v>4</v>
      </c>
    </row>
    <row r="12" spans="1:7" x14ac:dyDescent="0.25">
      <c r="A12" s="12" t="s">
        <v>81</v>
      </c>
      <c r="B12" s="13" t="s">
        <v>38</v>
      </c>
      <c r="C12" s="13" t="s">
        <v>41</v>
      </c>
      <c r="D12" s="1">
        <v>9.74</v>
      </c>
      <c r="E12" s="12" t="s">
        <v>11</v>
      </c>
      <c r="F12" s="2">
        <v>5</v>
      </c>
    </row>
    <row r="13" spans="1:7" x14ac:dyDescent="0.25">
      <c r="A13" s="12" t="s">
        <v>82</v>
      </c>
      <c r="B13" s="13" t="s">
        <v>60</v>
      </c>
      <c r="C13" s="13" t="s">
        <v>64</v>
      </c>
      <c r="D13" s="1">
        <v>9.73</v>
      </c>
      <c r="E13" s="12" t="s">
        <v>11</v>
      </c>
      <c r="F13" s="2">
        <v>6</v>
      </c>
    </row>
    <row r="14" spans="1:7" x14ac:dyDescent="0.25">
      <c r="A14" s="12" t="s">
        <v>83</v>
      </c>
      <c r="B14" s="13" t="s">
        <v>39</v>
      </c>
      <c r="C14" s="13" t="s">
        <v>41</v>
      </c>
      <c r="D14" s="1">
        <v>9.65</v>
      </c>
      <c r="E14" s="12" t="s">
        <v>11</v>
      </c>
      <c r="F14" s="2">
        <v>7</v>
      </c>
    </row>
    <row r="15" spans="1:7" x14ac:dyDescent="0.25">
      <c r="A15" s="12" t="s">
        <v>84</v>
      </c>
      <c r="B15" s="13" t="s">
        <v>28</v>
      </c>
      <c r="C15" s="13" t="s">
        <v>32</v>
      </c>
      <c r="D15" s="1">
        <v>9.6199999999999992</v>
      </c>
      <c r="E15" s="12" t="s">
        <v>11</v>
      </c>
      <c r="F15" s="2">
        <v>8</v>
      </c>
    </row>
    <row r="16" spans="1:7" x14ac:dyDescent="0.25">
      <c r="A16" s="12" t="s">
        <v>85</v>
      </c>
      <c r="B16" s="15" t="s">
        <v>40</v>
      </c>
      <c r="C16" s="13" t="s">
        <v>41</v>
      </c>
      <c r="D16" s="1">
        <v>9.6000000000000014</v>
      </c>
      <c r="E16" s="16" t="s">
        <v>11</v>
      </c>
      <c r="F16" s="2">
        <v>9</v>
      </c>
    </row>
    <row r="17" spans="1:6" x14ac:dyDescent="0.25">
      <c r="A17" s="12" t="s">
        <v>9</v>
      </c>
      <c r="B17" s="13" t="s">
        <v>26</v>
      </c>
      <c r="C17" s="13" t="s">
        <v>32</v>
      </c>
      <c r="D17" s="1">
        <v>9.58</v>
      </c>
      <c r="E17" s="12" t="s">
        <v>11</v>
      </c>
      <c r="F17" s="2">
        <v>10</v>
      </c>
    </row>
    <row r="18" spans="1:6" x14ac:dyDescent="0.25">
      <c r="A18" s="12" t="s">
        <v>86</v>
      </c>
      <c r="B18" s="13" t="s">
        <v>30</v>
      </c>
      <c r="C18" s="13" t="s">
        <v>32</v>
      </c>
      <c r="D18" s="1">
        <v>9.58</v>
      </c>
      <c r="E18" s="12" t="s">
        <v>11</v>
      </c>
      <c r="F18" s="2">
        <v>10</v>
      </c>
    </row>
    <row r="20" spans="1:6" x14ac:dyDescent="0.25">
      <c r="E20" s="8" t="s">
        <v>127</v>
      </c>
      <c r="F20" s="8" t="s">
        <v>128</v>
      </c>
    </row>
    <row r="21" spans="1:6" x14ac:dyDescent="0.25">
      <c r="E21" s="8">
        <v>1</v>
      </c>
      <c r="F21" s="9">
        <f>COUNTIF($F$8:$F$18,1)</f>
        <v>1</v>
      </c>
    </row>
    <row r="22" spans="1:6" x14ac:dyDescent="0.25">
      <c r="E22" s="8">
        <v>2</v>
      </c>
      <c r="F22" s="9">
        <f>COUNTIF($F$8:$F$18,2)</f>
        <v>1</v>
      </c>
    </row>
    <row r="23" spans="1:6" x14ac:dyDescent="0.25">
      <c r="E23" s="8">
        <v>3</v>
      </c>
      <c r="F23" s="9">
        <f>COUNTIF($F$8:$F$18,3)</f>
        <v>1</v>
      </c>
    </row>
    <row r="24" spans="1:6" x14ac:dyDescent="0.25">
      <c r="E24" s="8">
        <v>4</v>
      </c>
      <c r="F24" s="9">
        <f>COUNTIF($F$8:$F$18,4)</f>
        <v>1</v>
      </c>
    </row>
    <row r="25" spans="1:6" x14ac:dyDescent="0.25">
      <c r="E25" s="8">
        <v>5</v>
      </c>
      <c r="F25" s="9">
        <f>COUNTIF($F$8:$F$18,5)</f>
        <v>1</v>
      </c>
    </row>
    <row r="26" spans="1:6" x14ac:dyDescent="0.25">
      <c r="E26" s="8">
        <v>6</v>
      </c>
      <c r="F26" s="9">
        <f>COUNTIF($F$8:$F$18,6)</f>
        <v>1</v>
      </c>
    </row>
    <row r="27" spans="1:6" x14ac:dyDescent="0.25">
      <c r="E27" s="8">
        <v>7</v>
      </c>
      <c r="F27" s="9">
        <f>COUNTIF($F$8:$F$18,7)</f>
        <v>1</v>
      </c>
    </row>
    <row r="28" spans="1:6" x14ac:dyDescent="0.25">
      <c r="E28" s="8">
        <v>8</v>
      </c>
      <c r="F28" s="9">
        <f>COUNTIF($F$8:$F$18,8)</f>
        <v>1</v>
      </c>
    </row>
    <row r="29" spans="1:6" x14ac:dyDescent="0.25">
      <c r="E29" s="8">
        <v>9</v>
      </c>
      <c r="F29" s="9">
        <f>COUNTIF($F$8:$F$18,9)</f>
        <v>1</v>
      </c>
    </row>
    <row r="30" spans="1:6" x14ac:dyDescent="0.25">
      <c r="E30" s="8">
        <v>10</v>
      </c>
      <c r="F30" s="9">
        <f>COUNTIF($F$8:$F$18,10)</f>
        <v>2</v>
      </c>
    </row>
    <row r="31" spans="1:6" x14ac:dyDescent="0.25">
      <c r="E31" s="8" t="s">
        <v>129</v>
      </c>
      <c r="F31" s="8">
        <f>SUM(F21:F30)</f>
        <v>11</v>
      </c>
    </row>
  </sheetData>
  <mergeCells count="2">
    <mergeCell ref="A4:G4"/>
    <mergeCell ref="A5:G5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123k6</vt:lpstr>
      <vt:lpstr>TOPK6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VHPC</cp:lastModifiedBy>
  <dcterms:created xsi:type="dcterms:W3CDTF">2020-06-30T00:23:10Z</dcterms:created>
  <dcterms:modified xsi:type="dcterms:W3CDTF">2020-07-07T09:22:03Z</dcterms:modified>
</cp:coreProperties>
</file>