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MINH PHU_22.2.2018\17-18_USB\7.THUC HIEN_QCDC-CONG KHAI\18-19_CONGKHAI_TT36-2017-BGD\"/>
    </mc:Choice>
  </mc:AlternateContent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Sheet1!$10:$11</definedName>
  </definedNames>
  <calcPr calcId="162913"/>
</workbook>
</file>

<file path=xl/calcChain.xml><?xml version="1.0" encoding="utf-8"?>
<calcChain xmlns="http://schemas.openxmlformats.org/spreadsheetml/2006/main">
  <c r="C66" i="1" l="1"/>
  <c r="E65" i="1"/>
  <c r="F65" i="1"/>
  <c r="G65" i="1"/>
  <c r="D65" i="1"/>
  <c r="C65" i="1" s="1"/>
  <c r="C64" i="1"/>
  <c r="D61" i="1"/>
  <c r="E61" i="1"/>
  <c r="F61" i="1"/>
  <c r="G61" i="1"/>
  <c r="C62" i="1"/>
  <c r="F62" i="1"/>
  <c r="C61" i="1"/>
  <c r="C60" i="1"/>
  <c r="G59" i="1"/>
  <c r="G55" i="1"/>
  <c r="C58" i="1"/>
  <c r="C59" i="1" s="1"/>
  <c r="C54" i="1"/>
  <c r="C55" i="1" s="1"/>
  <c r="G58" i="1"/>
  <c r="G56" i="1"/>
  <c r="G57" i="1" s="1"/>
  <c r="G54" i="1"/>
  <c r="C53" i="1"/>
  <c r="C52" i="1"/>
  <c r="D44" i="1"/>
  <c r="E44" i="1"/>
  <c r="F44" i="1"/>
  <c r="G44" i="1"/>
  <c r="C43" i="1"/>
  <c r="D42" i="1"/>
  <c r="F42" i="1"/>
  <c r="E41" i="1"/>
  <c r="E42" i="1" s="1"/>
  <c r="F41" i="1"/>
  <c r="G41" i="1"/>
  <c r="G42" i="1" s="1"/>
  <c r="D41" i="1"/>
  <c r="C41" i="1" s="1"/>
  <c r="C42" i="1" s="1"/>
  <c r="E39" i="1"/>
  <c r="F39" i="1"/>
  <c r="G39" i="1"/>
  <c r="D39" i="1"/>
  <c r="C39" i="1" s="1"/>
  <c r="C40" i="1" s="1"/>
  <c r="D38" i="1"/>
  <c r="F38" i="1"/>
  <c r="E37" i="1"/>
  <c r="E38" i="1" s="1"/>
  <c r="F37" i="1"/>
  <c r="G37" i="1"/>
  <c r="G38" i="1" s="1"/>
  <c r="D37" i="1"/>
  <c r="C37" i="1" s="1"/>
  <c r="C38" i="1" s="1"/>
  <c r="D36" i="1"/>
  <c r="F36" i="1"/>
  <c r="E35" i="1"/>
  <c r="E36" i="1" s="1"/>
  <c r="F35" i="1"/>
  <c r="G35" i="1"/>
  <c r="G36" i="1" s="1"/>
  <c r="D35" i="1"/>
  <c r="C35" i="1" s="1"/>
  <c r="C36" i="1" s="1"/>
  <c r="D34" i="1"/>
  <c r="F34" i="1"/>
  <c r="E33" i="1"/>
  <c r="E34" i="1" s="1"/>
  <c r="F33" i="1"/>
  <c r="G33" i="1"/>
  <c r="G34" i="1" s="1"/>
  <c r="D33" i="1"/>
  <c r="C33" i="1" s="1"/>
  <c r="C34" i="1" s="1"/>
  <c r="C32" i="1"/>
  <c r="C44" i="1" s="1"/>
  <c r="D31" i="1"/>
  <c r="E31" i="1"/>
  <c r="F31" i="1"/>
  <c r="G31" i="1"/>
  <c r="C30" i="1"/>
  <c r="C31" i="1" s="1"/>
  <c r="D29" i="1"/>
  <c r="E29" i="1"/>
  <c r="F29" i="1"/>
  <c r="G29" i="1"/>
  <c r="C28" i="1"/>
  <c r="C29" i="1" s="1"/>
  <c r="D27" i="1"/>
  <c r="E27" i="1"/>
  <c r="F27" i="1"/>
  <c r="G27" i="1"/>
  <c r="C26" i="1"/>
  <c r="C27" i="1" s="1"/>
  <c r="D25" i="1"/>
  <c r="E25" i="1"/>
  <c r="F25" i="1"/>
  <c r="G25" i="1"/>
  <c r="C24" i="1"/>
  <c r="C25" i="1" s="1"/>
  <c r="D23" i="1"/>
  <c r="E23" i="1"/>
  <c r="F23" i="1"/>
  <c r="G23" i="1"/>
  <c r="C22" i="1"/>
  <c r="C23" i="1" s="1"/>
  <c r="C21" i="1"/>
  <c r="D20" i="1"/>
  <c r="E20" i="1"/>
  <c r="F20" i="1"/>
  <c r="G20" i="1"/>
  <c r="C19" i="1"/>
  <c r="D18" i="1"/>
  <c r="E18" i="1"/>
  <c r="F18" i="1"/>
  <c r="G18" i="1"/>
  <c r="C18" i="1"/>
  <c r="C17" i="1"/>
  <c r="D16" i="1"/>
  <c r="E16" i="1"/>
  <c r="F16" i="1"/>
  <c r="G16" i="1"/>
  <c r="C15" i="1"/>
  <c r="D14" i="1"/>
  <c r="E14" i="1"/>
  <c r="F14" i="1"/>
  <c r="G14" i="1"/>
  <c r="C14" i="1"/>
  <c r="C13" i="1"/>
  <c r="C12" i="1"/>
  <c r="C20" i="1" s="1"/>
  <c r="C56" i="1" l="1"/>
  <c r="C57" i="1" s="1"/>
  <c r="C16" i="1"/>
</calcChain>
</file>

<file path=xl/sharedStrings.xml><?xml version="1.0" encoding="utf-8"?>
<sst xmlns="http://schemas.openxmlformats.org/spreadsheetml/2006/main" count="88" uniqueCount="61">
  <si>
    <t>Số TT</t>
  </si>
  <si>
    <t>Nội dung</t>
  </si>
  <si>
    <t>Tổng số</t>
  </si>
  <si>
    <t>Chia ra theo khối lớp</t>
  </si>
  <si>
    <t>Lớp 6</t>
  </si>
  <si>
    <t>Lớp 7</t>
  </si>
  <si>
    <t>Lớp 8</t>
  </si>
  <si>
    <t>Lớp 9</t>
  </si>
  <si>
    <t>I</t>
  </si>
  <si>
    <t>Số học sinh chia theo hạnh kiểm</t>
  </si>
  <si>
    <t>II</t>
  </si>
  <si>
    <t>Số học sinh chia theo học lực</t>
  </si>
  <si>
    <t>Tốt</t>
  </si>
  <si>
    <t>Khá</t>
  </si>
  <si>
    <t>Trung bình</t>
  </si>
  <si>
    <t>Yếu</t>
  </si>
  <si>
    <t>Giỏi</t>
  </si>
  <si>
    <t>Kém</t>
  </si>
  <si>
    <t>III</t>
  </si>
  <si>
    <t>Tổng hợp kết quả cuối năm</t>
  </si>
  <si>
    <t>Lên lớp</t>
  </si>
  <si>
    <t>Học sinh giỏi</t>
  </si>
  <si>
    <t>Học sinh tiên tiến</t>
  </si>
  <si>
    <t>a</t>
  </si>
  <si>
    <t>b</t>
  </si>
  <si>
    <t>Thi lại</t>
  </si>
  <si>
    <t>Lưu ban</t>
  </si>
  <si>
    <t>Chuyển trường đến/ đi</t>
  </si>
  <si>
    <t>Bị đuổi học</t>
  </si>
  <si>
    <t>IV</t>
  </si>
  <si>
    <t>Số học sinh đạt giải các kỳ thi học sinh giỏi</t>
  </si>
  <si>
    <t>Cấp tỉnh/ thành phố</t>
  </si>
  <si>
    <t>Quốc gia, khu vực một số nước, quốc tế</t>
  </si>
  <si>
    <t>V</t>
  </si>
  <si>
    <t>Số học sinh dự xét hoặc dự thi tốt nghiệp</t>
  </si>
  <si>
    <t>VI</t>
  </si>
  <si>
    <t>Số học sinh thi đậu lớp 10 công lập</t>
  </si>
  <si>
    <t>VII</t>
  </si>
  <si>
    <t>Số học sinh đăng ký học nghề</t>
  </si>
  <si>
    <t>VIII</t>
  </si>
  <si>
    <t>Số học sinh được công nhận tốt nghiệp</t>
  </si>
  <si>
    <t>IX</t>
  </si>
  <si>
    <t>X</t>
  </si>
  <si>
    <t>Số học sinh dân tộc thiểu số</t>
  </si>
  <si>
    <t>TRƯỜNG THCS NGUYỄN MINH HOÀNG</t>
  </si>
  <si>
    <t>CỘNG HÒA XÃ HỘI CHỦ NGHĨA VIỆT NAM</t>
  </si>
  <si>
    <t>Độc lập - Tự do - Hạnh phúc</t>
  </si>
  <si>
    <t>_____________________________________</t>
  </si>
  <si>
    <t xml:space="preserve">              ỦY BAN NHÂN DÂN QUẬN 11</t>
  </si>
  <si>
    <t xml:space="preserve">                        ______________________________</t>
  </si>
  <si>
    <t>THÔNG BÁO</t>
  </si>
  <si>
    <t>Công khai thông tin chất lượng giáo dục thực tế của trường trung học cơ sở</t>
  </si>
  <si>
    <t>Bỏ học (trong năm học)</t>
  </si>
  <si>
    <r>
      <t>(</t>
    </r>
    <r>
      <rPr>
        <i/>
        <sz val="10"/>
        <color theme="1"/>
        <rFont val="Times New Roman"/>
        <family val="1"/>
      </rPr>
      <t>Biểu mẫu 10 ,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theo Thông tư số 36/2017/TT-BGDĐT ngày 28/12/ 2017 của Bộ Giáo dục và Đào tạo)</t>
    </r>
  </si>
  <si>
    <t>HIỆU TRƯỞNG</t>
  </si>
  <si>
    <t>Thái Minh Phú</t>
  </si>
  <si>
    <t>Năm học 2017 - 2018</t>
  </si>
  <si>
    <t>(Tỷ lệ % so với tổng số)</t>
  </si>
  <si>
    <t>Số học sinh nam</t>
  </si>
  <si>
    <t>Số học sinh nữ</t>
  </si>
  <si>
    <t>Quận 11, ngày 16 tháng 10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</si>
</sst>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/>
    <xf numFmtId="0" fontId="3" fillId="0" borderId="0" xfId="0" applyFont="1" applyBorder="1"/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/>
    <xf numFmtId="164" fontId="10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/>
    </xf>
    <xf numFmtId="0" fontId="10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115" zoomScaleNormal="115" workbookViewId="0">
      <selection activeCell="I73" sqref="I73"/>
    </sheetView>
  </sheetViews>
  <sheetFormatPr defaultColWidth="9.125" defaultRowHeight="16.5" x14ac:dyDescent="0.25"/>
  <cols>
    <col min="1" max="1" width="6.375" style="4" customWidth="1"/>
    <col min="2" max="2" width="46.125" style="4" customWidth="1"/>
    <col min="3" max="3" width="9.625" style="4" customWidth="1"/>
    <col min="4" max="4" width="8.75" style="4" customWidth="1"/>
    <col min="5" max="5" width="9.25" style="4" customWidth="1"/>
    <col min="6" max="6" width="7.875" style="4" customWidth="1"/>
    <col min="7" max="7" width="9.375" style="4" customWidth="1"/>
    <col min="8" max="8" width="11" style="4" bestFit="1" customWidth="1"/>
    <col min="9" max="16384" width="9.125" style="4"/>
  </cols>
  <sheetData>
    <row r="1" spans="1:10" ht="18" customHeight="1" x14ac:dyDescent="0.25">
      <c r="A1" s="43" t="s">
        <v>48</v>
      </c>
      <c r="B1" s="43"/>
      <c r="C1" s="37" t="s">
        <v>45</v>
      </c>
      <c r="D1" s="37"/>
      <c r="E1" s="37"/>
      <c r="F1" s="37"/>
      <c r="G1" s="37"/>
      <c r="H1" s="3"/>
      <c r="I1" s="3"/>
      <c r="J1" s="3"/>
    </row>
    <row r="2" spans="1:10" ht="18" customHeight="1" x14ac:dyDescent="0.25">
      <c r="A2" s="44" t="s">
        <v>44</v>
      </c>
      <c r="B2" s="44"/>
      <c r="C2" s="37" t="s">
        <v>46</v>
      </c>
      <c r="D2" s="37"/>
      <c r="E2" s="37"/>
      <c r="F2" s="37"/>
      <c r="G2" s="37"/>
      <c r="H2" s="3"/>
      <c r="I2" s="3"/>
      <c r="J2" s="3"/>
    </row>
    <row r="3" spans="1:10" ht="10.5" customHeight="1" x14ac:dyDescent="0.25">
      <c r="A3" s="45" t="s">
        <v>49</v>
      </c>
      <c r="B3" s="45"/>
      <c r="C3" s="38" t="s">
        <v>47</v>
      </c>
      <c r="D3" s="38"/>
      <c r="E3" s="38"/>
      <c r="F3" s="38"/>
      <c r="G3" s="38"/>
    </row>
    <row r="4" spans="1:10" ht="18" customHeight="1" x14ac:dyDescent="0.25">
      <c r="A4" s="15"/>
      <c r="B4" s="15"/>
      <c r="C4" s="16"/>
      <c r="D4" s="16"/>
      <c r="E4" s="16"/>
      <c r="F4" s="16"/>
      <c r="G4" s="16"/>
    </row>
    <row r="5" spans="1:10" ht="21" customHeight="1" x14ac:dyDescent="0.25">
      <c r="A5" s="39" t="s">
        <v>50</v>
      </c>
      <c r="B5" s="39"/>
      <c r="C5" s="39"/>
      <c r="D5" s="39"/>
      <c r="E5" s="39"/>
      <c r="F5" s="39"/>
      <c r="G5" s="39"/>
    </row>
    <row r="6" spans="1:10" ht="21" customHeight="1" x14ac:dyDescent="0.25">
      <c r="A6" s="39" t="s">
        <v>51</v>
      </c>
      <c r="B6" s="39"/>
      <c r="C6" s="39"/>
      <c r="D6" s="39"/>
      <c r="E6" s="39"/>
      <c r="F6" s="39"/>
      <c r="G6" s="39"/>
    </row>
    <row r="7" spans="1:10" ht="21" customHeight="1" x14ac:dyDescent="0.25">
      <c r="A7" s="39" t="s">
        <v>56</v>
      </c>
      <c r="B7" s="39"/>
      <c r="C7" s="39"/>
      <c r="D7" s="39"/>
      <c r="E7" s="39"/>
      <c r="F7" s="39"/>
      <c r="G7" s="39"/>
    </row>
    <row r="8" spans="1:10" ht="21" customHeight="1" x14ac:dyDescent="0.25">
      <c r="A8" s="36" t="s">
        <v>53</v>
      </c>
      <c r="B8" s="36"/>
      <c r="C8" s="36"/>
      <c r="D8" s="36"/>
      <c r="E8" s="36"/>
      <c r="F8" s="36"/>
      <c r="G8" s="36"/>
    </row>
    <row r="9" spans="1:10" ht="27.75" customHeight="1" x14ac:dyDescent="0.25"/>
    <row r="10" spans="1:10" ht="18.75" customHeight="1" x14ac:dyDescent="0.25">
      <c r="A10" s="42" t="s">
        <v>0</v>
      </c>
      <c r="B10" s="42" t="s">
        <v>1</v>
      </c>
      <c r="C10" s="42" t="s">
        <v>2</v>
      </c>
      <c r="D10" s="42" t="s">
        <v>3</v>
      </c>
      <c r="E10" s="42"/>
      <c r="F10" s="42"/>
      <c r="G10" s="42"/>
    </row>
    <row r="11" spans="1:10" x14ac:dyDescent="0.25">
      <c r="A11" s="42"/>
      <c r="B11" s="42"/>
      <c r="C11" s="42"/>
      <c r="D11" s="1" t="s">
        <v>4</v>
      </c>
      <c r="E11" s="1" t="s">
        <v>5</v>
      </c>
      <c r="F11" s="1" t="s">
        <v>6</v>
      </c>
      <c r="G11" s="1" t="s">
        <v>7</v>
      </c>
    </row>
    <row r="12" spans="1:10" x14ac:dyDescent="0.25">
      <c r="A12" s="17" t="s">
        <v>8</v>
      </c>
      <c r="B12" s="18" t="s">
        <v>9</v>
      </c>
      <c r="C12" s="19">
        <f>D12+E12+F12+G12</f>
        <v>481</v>
      </c>
      <c r="D12" s="19">
        <v>116</v>
      </c>
      <c r="E12" s="19">
        <v>100</v>
      </c>
      <c r="F12" s="19">
        <v>118</v>
      </c>
      <c r="G12" s="19">
        <v>147</v>
      </c>
    </row>
    <row r="13" spans="1:10" x14ac:dyDescent="0.25">
      <c r="A13" s="40">
        <v>1</v>
      </c>
      <c r="B13" s="8" t="s">
        <v>12</v>
      </c>
      <c r="C13" s="22">
        <f>D13+E13+F13+G13</f>
        <v>442</v>
      </c>
      <c r="D13" s="5">
        <v>107</v>
      </c>
      <c r="E13" s="5">
        <v>98</v>
      </c>
      <c r="F13" s="5">
        <v>99</v>
      </c>
      <c r="G13" s="5">
        <v>138</v>
      </c>
    </row>
    <row r="14" spans="1:10" ht="17.25" x14ac:dyDescent="0.25">
      <c r="A14" s="41"/>
      <c r="B14" s="26" t="s">
        <v>57</v>
      </c>
      <c r="C14" s="30">
        <f>(C13*100)/C12</f>
        <v>91.891891891891888</v>
      </c>
      <c r="D14" s="31">
        <f t="shared" ref="D14:G14" si="0">(D13*100)/D12</f>
        <v>92.241379310344826</v>
      </c>
      <c r="E14" s="31">
        <f t="shared" si="0"/>
        <v>98</v>
      </c>
      <c r="F14" s="31">
        <f t="shared" si="0"/>
        <v>83.898305084745758</v>
      </c>
      <c r="G14" s="31">
        <f t="shared" si="0"/>
        <v>93.877551020408163</v>
      </c>
      <c r="J14" s="23"/>
    </row>
    <row r="15" spans="1:10" x14ac:dyDescent="0.25">
      <c r="A15" s="40">
        <v>2</v>
      </c>
      <c r="B15" s="8" t="s">
        <v>13</v>
      </c>
      <c r="C15" s="13">
        <f>D15+E15+F15+G15</f>
        <v>32</v>
      </c>
      <c r="D15" s="5">
        <v>9</v>
      </c>
      <c r="E15" s="5">
        <v>2</v>
      </c>
      <c r="F15" s="5">
        <v>12</v>
      </c>
      <c r="G15" s="5">
        <v>9</v>
      </c>
    </row>
    <row r="16" spans="1:10" ht="17.25" x14ac:dyDescent="0.25">
      <c r="A16" s="41"/>
      <c r="B16" s="26" t="s">
        <v>57</v>
      </c>
      <c r="C16" s="30">
        <f>(C15*100)/C12</f>
        <v>6.6528066528066532</v>
      </c>
      <c r="D16" s="31">
        <f t="shared" ref="D16:G16" si="1">(D15*100)/D12</f>
        <v>7.7586206896551726</v>
      </c>
      <c r="E16" s="31">
        <f t="shared" si="1"/>
        <v>2</v>
      </c>
      <c r="F16" s="31">
        <f t="shared" si="1"/>
        <v>10.169491525423728</v>
      </c>
      <c r="G16" s="31">
        <f t="shared" si="1"/>
        <v>6.1224489795918364</v>
      </c>
    </row>
    <row r="17" spans="1:7" x14ac:dyDescent="0.25">
      <c r="A17" s="40">
        <v>3</v>
      </c>
      <c r="B17" s="8" t="s">
        <v>14</v>
      </c>
      <c r="C17" s="13">
        <f>D17+E17+F17+G17</f>
        <v>7</v>
      </c>
      <c r="D17" s="5">
        <v>0</v>
      </c>
      <c r="E17" s="5">
        <v>0</v>
      </c>
      <c r="F17" s="5">
        <v>7</v>
      </c>
      <c r="G17" s="5">
        <v>0</v>
      </c>
    </row>
    <row r="18" spans="1:7" ht="17.25" x14ac:dyDescent="0.25">
      <c r="A18" s="41"/>
      <c r="B18" s="26" t="s">
        <v>57</v>
      </c>
      <c r="C18" s="30">
        <f>(C17*100)/C12</f>
        <v>1.4553014553014554</v>
      </c>
      <c r="D18" s="31">
        <f t="shared" ref="D18:G18" si="2">(D17*100)/D12</f>
        <v>0</v>
      </c>
      <c r="E18" s="31">
        <f t="shared" si="2"/>
        <v>0</v>
      </c>
      <c r="F18" s="31">
        <f t="shared" si="2"/>
        <v>5.9322033898305087</v>
      </c>
      <c r="G18" s="31">
        <f t="shared" si="2"/>
        <v>0</v>
      </c>
    </row>
    <row r="19" spans="1:7" x14ac:dyDescent="0.25">
      <c r="A19" s="40">
        <v>4</v>
      </c>
      <c r="B19" s="8" t="s">
        <v>15</v>
      </c>
      <c r="C19" s="13">
        <f>D19+E19+F19+G19</f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7.25" x14ac:dyDescent="0.3">
      <c r="A20" s="41"/>
      <c r="B20" s="26" t="s">
        <v>57</v>
      </c>
      <c r="C20" s="49">
        <f>(C19*100)/C12</f>
        <v>0</v>
      </c>
      <c r="D20" s="50">
        <f t="shared" ref="D20:G20" si="3">(D19*100)/D12</f>
        <v>0</v>
      </c>
      <c r="E20" s="50">
        <f t="shared" si="3"/>
        <v>0</v>
      </c>
      <c r="F20" s="50">
        <f t="shared" si="3"/>
        <v>0</v>
      </c>
      <c r="G20" s="50">
        <f t="shared" si="3"/>
        <v>0</v>
      </c>
    </row>
    <row r="21" spans="1:7" x14ac:dyDescent="0.25">
      <c r="A21" s="17" t="s">
        <v>10</v>
      </c>
      <c r="B21" s="18" t="s">
        <v>11</v>
      </c>
      <c r="C21" s="19">
        <f>D21+E21+F21+G21</f>
        <v>481</v>
      </c>
      <c r="D21" s="19">
        <v>116</v>
      </c>
      <c r="E21" s="19">
        <v>100</v>
      </c>
      <c r="F21" s="19">
        <v>118</v>
      </c>
      <c r="G21" s="19">
        <v>147</v>
      </c>
    </row>
    <row r="22" spans="1:7" x14ac:dyDescent="0.25">
      <c r="A22" s="40">
        <v>1</v>
      </c>
      <c r="B22" s="8" t="s">
        <v>16</v>
      </c>
      <c r="C22" s="13">
        <f>D22+E22+F22+G22</f>
        <v>182</v>
      </c>
      <c r="D22" s="5">
        <v>36</v>
      </c>
      <c r="E22" s="5">
        <v>47</v>
      </c>
      <c r="F22" s="5">
        <v>43</v>
      </c>
      <c r="G22" s="5">
        <v>56</v>
      </c>
    </row>
    <row r="23" spans="1:7" ht="17.25" x14ac:dyDescent="0.25">
      <c r="A23" s="41"/>
      <c r="B23" s="26" t="s">
        <v>57</v>
      </c>
      <c r="C23" s="30">
        <f>(C22*100)/C21</f>
        <v>37.837837837837839</v>
      </c>
      <c r="D23" s="31">
        <f t="shared" ref="D23:G23" si="4">(D22*100)/D21</f>
        <v>31.03448275862069</v>
      </c>
      <c r="E23" s="31">
        <f t="shared" si="4"/>
        <v>47</v>
      </c>
      <c r="F23" s="31">
        <f t="shared" si="4"/>
        <v>36.440677966101696</v>
      </c>
      <c r="G23" s="31">
        <f t="shared" si="4"/>
        <v>38.095238095238095</v>
      </c>
    </row>
    <row r="24" spans="1:7" x14ac:dyDescent="0.25">
      <c r="A24" s="40">
        <v>2</v>
      </c>
      <c r="B24" s="8" t="s">
        <v>13</v>
      </c>
      <c r="C24" s="24">
        <f>D24+E24+F24+G24</f>
        <v>210</v>
      </c>
      <c r="D24" s="25">
        <v>55</v>
      </c>
      <c r="E24" s="25">
        <v>41</v>
      </c>
      <c r="F24" s="25">
        <v>55</v>
      </c>
      <c r="G24" s="25">
        <v>59</v>
      </c>
    </row>
    <row r="25" spans="1:7" ht="17.25" x14ac:dyDescent="0.25">
      <c r="A25" s="41"/>
      <c r="B25" s="26" t="s">
        <v>57</v>
      </c>
      <c r="C25" s="30">
        <f>(C24*100)/C21</f>
        <v>43.659043659043661</v>
      </c>
      <c r="D25" s="31">
        <f t="shared" ref="D25:G25" si="5">(D24*100)/D21</f>
        <v>47.413793103448278</v>
      </c>
      <c r="E25" s="31">
        <f t="shared" si="5"/>
        <v>41</v>
      </c>
      <c r="F25" s="31">
        <f t="shared" si="5"/>
        <v>46.610169491525426</v>
      </c>
      <c r="G25" s="31">
        <f t="shared" si="5"/>
        <v>40.136054421768705</v>
      </c>
    </row>
    <row r="26" spans="1:7" x14ac:dyDescent="0.25">
      <c r="A26" s="40">
        <v>3</v>
      </c>
      <c r="B26" s="8" t="s">
        <v>14</v>
      </c>
      <c r="C26" s="24">
        <f>D26+E26+F26+G26</f>
        <v>89</v>
      </c>
      <c r="D26" s="25">
        <v>25</v>
      </c>
      <c r="E26" s="25">
        <v>12</v>
      </c>
      <c r="F26" s="25">
        <v>20</v>
      </c>
      <c r="G26" s="25">
        <v>32</v>
      </c>
    </row>
    <row r="27" spans="1:7" ht="17.25" x14ac:dyDescent="0.25">
      <c r="A27" s="41"/>
      <c r="B27" s="26" t="s">
        <v>57</v>
      </c>
      <c r="C27" s="30">
        <f>(C26*100)/C21</f>
        <v>18.503118503118504</v>
      </c>
      <c r="D27" s="31">
        <f t="shared" ref="D27:G27" si="6">(D26*100)/D21</f>
        <v>21.551724137931036</v>
      </c>
      <c r="E27" s="31">
        <f t="shared" si="6"/>
        <v>12</v>
      </c>
      <c r="F27" s="31">
        <f t="shared" si="6"/>
        <v>16.949152542372882</v>
      </c>
      <c r="G27" s="31">
        <f t="shared" si="6"/>
        <v>21.768707482993197</v>
      </c>
    </row>
    <row r="28" spans="1:7" x14ac:dyDescent="0.25">
      <c r="A28" s="40">
        <v>4</v>
      </c>
      <c r="B28" s="8" t="s">
        <v>15</v>
      </c>
      <c r="C28" s="24">
        <f>D28+E28+F28+G28</f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7.25" x14ac:dyDescent="0.3">
      <c r="A29" s="41"/>
      <c r="B29" s="26" t="s">
        <v>57</v>
      </c>
      <c r="C29" s="49">
        <f>(C28*100)/C21</f>
        <v>0</v>
      </c>
      <c r="D29" s="50">
        <f t="shared" ref="D29:G29" si="7">(D28*100)/D21</f>
        <v>0</v>
      </c>
      <c r="E29" s="50">
        <f t="shared" si="7"/>
        <v>0</v>
      </c>
      <c r="F29" s="50">
        <f t="shared" si="7"/>
        <v>0</v>
      </c>
      <c r="G29" s="50">
        <f t="shared" si="7"/>
        <v>0</v>
      </c>
    </row>
    <row r="30" spans="1:7" x14ac:dyDescent="0.25">
      <c r="A30" s="40">
        <v>5</v>
      </c>
      <c r="B30" s="8" t="s">
        <v>17</v>
      </c>
      <c r="C30" s="24">
        <f>D30+E30+F30+G30</f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ht="17.25" x14ac:dyDescent="0.3">
      <c r="A31" s="41"/>
      <c r="B31" s="26" t="s">
        <v>57</v>
      </c>
      <c r="C31" s="49">
        <f>(C30*100)/C21</f>
        <v>0</v>
      </c>
      <c r="D31" s="50">
        <f t="shared" ref="D31:G31" si="8">(D30*100)/D21</f>
        <v>0</v>
      </c>
      <c r="E31" s="50">
        <f t="shared" si="8"/>
        <v>0</v>
      </c>
      <c r="F31" s="50">
        <f t="shared" si="8"/>
        <v>0</v>
      </c>
      <c r="G31" s="50">
        <f t="shared" si="8"/>
        <v>0</v>
      </c>
    </row>
    <row r="32" spans="1:7" x14ac:dyDescent="0.25">
      <c r="A32" s="17" t="s">
        <v>18</v>
      </c>
      <c r="B32" s="18" t="s">
        <v>19</v>
      </c>
      <c r="C32" s="19">
        <f>D32+E32+F32+G32</f>
        <v>481</v>
      </c>
      <c r="D32" s="19">
        <v>116</v>
      </c>
      <c r="E32" s="19">
        <v>100</v>
      </c>
      <c r="F32" s="19">
        <v>118</v>
      </c>
      <c r="G32" s="19">
        <v>147</v>
      </c>
    </row>
    <row r="33" spans="1:7" x14ac:dyDescent="0.25">
      <c r="A33" s="40">
        <v>1</v>
      </c>
      <c r="B33" s="8" t="s">
        <v>20</v>
      </c>
      <c r="C33" s="13">
        <f>D33+E33+F33+G33</f>
        <v>481</v>
      </c>
      <c r="D33" s="5">
        <f>D22+D24+D26</f>
        <v>116</v>
      </c>
      <c r="E33" s="5">
        <f t="shared" ref="E33:G33" si="9">E22+E24+E26</f>
        <v>100</v>
      </c>
      <c r="F33" s="5">
        <f t="shared" si="9"/>
        <v>118</v>
      </c>
      <c r="G33" s="5">
        <f t="shared" si="9"/>
        <v>147</v>
      </c>
    </row>
    <row r="34" spans="1:7" ht="17.25" x14ac:dyDescent="0.25">
      <c r="A34" s="41"/>
      <c r="B34" s="26" t="s">
        <v>57</v>
      </c>
      <c r="C34" s="51">
        <f>(C33*100)/C32</f>
        <v>100</v>
      </c>
      <c r="D34" s="52">
        <f>(D33*100)/D32</f>
        <v>100</v>
      </c>
      <c r="E34" s="52">
        <f t="shared" ref="E34:G34" si="10">(E33*100)/E32</f>
        <v>100</v>
      </c>
      <c r="F34" s="52">
        <f t="shared" si="10"/>
        <v>100</v>
      </c>
      <c r="G34" s="52">
        <f t="shared" si="10"/>
        <v>100</v>
      </c>
    </row>
    <row r="35" spans="1:7" x14ac:dyDescent="0.25">
      <c r="A35" s="40" t="s">
        <v>23</v>
      </c>
      <c r="B35" s="8" t="s">
        <v>21</v>
      </c>
      <c r="C35" s="13">
        <f>D35+E35+F35+G35</f>
        <v>182</v>
      </c>
      <c r="D35" s="5">
        <f>D22</f>
        <v>36</v>
      </c>
      <c r="E35" s="5">
        <f t="shared" ref="E35:G35" si="11">E22</f>
        <v>47</v>
      </c>
      <c r="F35" s="5">
        <f t="shared" si="11"/>
        <v>43</v>
      </c>
      <c r="G35" s="5">
        <f t="shared" si="11"/>
        <v>56</v>
      </c>
    </row>
    <row r="36" spans="1:7" ht="17.25" x14ac:dyDescent="0.25">
      <c r="A36" s="41"/>
      <c r="B36" s="26" t="s">
        <v>57</v>
      </c>
      <c r="C36" s="30">
        <f>(C35*100)/C32</f>
        <v>37.837837837837839</v>
      </c>
      <c r="D36" s="31">
        <f t="shared" ref="D36:G36" si="12">(D35*100)/D32</f>
        <v>31.03448275862069</v>
      </c>
      <c r="E36" s="31">
        <f t="shared" si="12"/>
        <v>47</v>
      </c>
      <c r="F36" s="31">
        <f t="shared" si="12"/>
        <v>36.440677966101696</v>
      </c>
      <c r="G36" s="31">
        <f t="shared" si="12"/>
        <v>38.095238095238095</v>
      </c>
    </row>
    <row r="37" spans="1:7" x14ac:dyDescent="0.25">
      <c r="A37" s="40" t="s">
        <v>24</v>
      </c>
      <c r="B37" s="8" t="s">
        <v>22</v>
      </c>
      <c r="C37" s="13">
        <f>D37+E37+F37+G37</f>
        <v>210</v>
      </c>
      <c r="D37" s="5">
        <f>D24</f>
        <v>55</v>
      </c>
      <c r="E37" s="5">
        <f t="shared" ref="E37:G37" si="13">E24</f>
        <v>41</v>
      </c>
      <c r="F37" s="5">
        <f t="shared" si="13"/>
        <v>55</v>
      </c>
      <c r="G37" s="5">
        <f t="shared" si="13"/>
        <v>59</v>
      </c>
    </row>
    <row r="38" spans="1:7" ht="17.25" x14ac:dyDescent="0.25">
      <c r="A38" s="41"/>
      <c r="B38" s="26" t="s">
        <v>57</v>
      </c>
      <c r="C38" s="30">
        <f>(C37*100)/C32</f>
        <v>43.659043659043661</v>
      </c>
      <c r="D38" s="31">
        <f t="shared" ref="D38:G38" si="14">(D37*100)/D32</f>
        <v>47.413793103448278</v>
      </c>
      <c r="E38" s="31">
        <f t="shared" si="14"/>
        <v>41</v>
      </c>
      <c r="F38" s="31">
        <f t="shared" si="14"/>
        <v>46.610169491525426</v>
      </c>
      <c r="G38" s="31">
        <f t="shared" si="14"/>
        <v>40.136054421768705</v>
      </c>
    </row>
    <row r="39" spans="1:7" x14ac:dyDescent="0.25">
      <c r="A39" s="40">
        <v>2</v>
      </c>
      <c r="B39" s="8" t="s">
        <v>25</v>
      </c>
      <c r="C39" s="13">
        <f>D39+E39+F39+G39</f>
        <v>0</v>
      </c>
      <c r="D39" s="5">
        <f>D28</f>
        <v>0</v>
      </c>
      <c r="E39" s="5">
        <f t="shared" ref="E39:G39" si="15">E28</f>
        <v>0</v>
      </c>
      <c r="F39" s="5">
        <f t="shared" si="15"/>
        <v>0</v>
      </c>
      <c r="G39" s="5">
        <f t="shared" si="15"/>
        <v>0</v>
      </c>
    </row>
    <row r="40" spans="1:7" ht="17.25" x14ac:dyDescent="0.3">
      <c r="A40" s="41"/>
      <c r="B40" s="26" t="s">
        <v>57</v>
      </c>
      <c r="C40" s="49">
        <f>(C39*100)/C32</f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x14ac:dyDescent="0.25">
      <c r="A41" s="40">
        <v>3</v>
      </c>
      <c r="B41" s="8" t="s">
        <v>26</v>
      </c>
      <c r="C41" s="13">
        <f>D41+E41+F41+G41</f>
        <v>0</v>
      </c>
      <c r="D41" s="5">
        <f>D30</f>
        <v>0</v>
      </c>
      <c r="E41" s="5">
        <f t="shared" ref="E41:G41" si="16">E30</f>
        <v>0</v>
      </c>
      <c r="F41" s="5">
        <f t="shared" si="16"/>
        <v>0</v>
      </c>
      <c r="G41" s="5">
        <f t="shared" si="16"/>
        <v>0</v>
      </c>
    </row>
    <row r="42" spans="1:7" ht="17.25" x14ac:dyDescent="0.3">
      <c r="A42" s="41"/>
      <c r="B42" s="26" t="s">
        <v>57</v>
      </c>
      <c r="C42" s="49">
        <f>(C41*100)/C32</f>
        <v>0</v>
      </c>
      <c r="D42" s="50">
        <f t="shared" ref="D42:G42" si="17">(D41*100)/D32</f>
        <v>0</v>
      </c>
      <c r="E42" s="50">
        <f t="shared" si="17"/>
        <v>0</v>
      </c>
      <c r="F42" s="50">
        <f t="shared" si="17"/>
        <v>0</v>
      </c>
      <c r="G42" s="50">
        <f t="shared" si="17"/>
        <v>0</v>
      </c>
    </row>
    <row r="43" spans="1:7" x14ac:dyDescent="0.25">
      <c r="A43" s="40">
        <v>4</v>
      </c>
      <c r="B43" s="8" t="s">
        <v>27</v>
      </c>
      <c r="C43" s="13">
        <f>D43+E43+F43+G43</f>
        <v>1</v>
      </c>
      <c r="D43" s="5">
        <v>0</v>
      </c>
      <c r="E43" s="5">
        <v>0</v>
      </c>
      <c r="F43" s="5">
        <v>0</v>
      </c>
      <c r="G43" s="5">
        <v>1</v>
      </c>
    </row>
    <row r="44" spans="1:7" ht="17.25" x14ac:dyDescent="0.25">
      <c r="A44" s="41"/>
      <c r="B44" s="26" t="s">
        <v>57</v>
      </c>
      <c r="C44" s="30">
        <f>(C43*100)/C32</f>
        <v>0.20790020790020791</v>
      </c>
      <c r="D44" s="31">
        <f t="shared" ref="D44:G44" si="18">(D43*100)/D32</f>
        <v>0</v>
      </c>
      <c r="E44" s="31">
        <f t="shared" si="18"/>
        <v>0</v>
      </c>
      <c r="F44" s="31">
        <f t="shared" si="18"/>
        <v>0</v>
      </c>
      <c r="G44" s="31">
        <f t="shared" si="18"/>
        <v>0.68027210884353739</v>
      </c>
    </row>
    <row r="45" spans="1:7" x14ac:dyDescent="0.25">
      <c r="A45" s="40">
        <v>5</v>
      </c>
      <c r="B45" s="8" t="s">
        <v>28</v>
      </c>
      <c r="C45" s="13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7.25" x14ac:dyDescent="0.3">
      <c r="A46" s="41"/>
      <c r="B46" s="26" t="s">
        <v>57</v>
      </c>
      <c r="C46" s="33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x14ac:dyDescent="0.25">
      <c r="A47" s="40">
        <v>6</v>
      </c>
      <c r="B47" s="8" t="s">
        <v>52</v>
      </c>
      <c r="C47" s="13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17.25" x14ac:dyDescent="0.3">
      <c r="A48" s="41"/>
      <c r="B48" s="26" t="s">
        <v>57</v>
      </c>
      <c r="C48" s="33">
        <v>0</v>
      </c>
      <c r="D48" s="29">
        <v>0</v>
      </c>
      <c r="E48" s="29">
        <v>0</v>
      </c>
      <c r="F48" s="29">
        <v>0</v>
      </c>
      <c r="G48" s="29">
        <v>0</v>
      </c>
    </row>
    <row r="49" spans="1:7" ht="20.25" customHeight="1" x14ac:dyDescent="0.25">
      <c r="A49" s="17" t="s">
        <v>29</v>
      </c>
      <c r="B49" s="18" t="s">
        <v>30</v>
      </c>
      <c r="C49" s="19"/>
      <c r="D49" s="20"/>
      <c r="E49" s="20"/>
      <c r="F49" s="20"/>
      <c r="G49" s="20"/>
    </row>
    <row r="50" spans="1:7" ht="21.75" customHeight="1" x14ac:dyDescent="0.25">
      <c r="A50" s="6">
        <v>1</v>
      </c>
      <c r="B50" s="9" t="s">
        <v>31</v>
      </c>
      <c r="C50" s="11">
        <v>3</v>
      </c>
      <c r="D50" s="2">
        <v>0</v>
      </c>
      <c r="E50" s="2">
        <v>0</v>
      </c>
      <c r="F50" s="2">
        <v>0</v>
      </c>
      <c r="G50" s="2">
        <v>0</v>
      </c>
    </row>
    <row r="51" spans="1:7" ht="21.75" customHeight="1" x14ac:dyDescent="0.25">
      <c r="A51" s="6">
        <v>2</v>
      </c>
      <c r="B51" s="9" t="s">
        <v>32</v>
      </c>
      <c r="C51" s="11">
        <v>0</v>
      </c>
      <c r="D51" s="2">
        <v>0</v>
      </c>
      <c r="E51" s="2">
        <v>0</v>
      </c>
      <c r="F51" s="2">
        <v>0</v>
      </c>
      <c r="G51" s="2">
        <v>0</v>
      </c>
    </row>
    <row r="52" spans="1:7" ht="21.75" customHeight="1" x14ac:dyDescent="0.25">
      <c r="A52" s="17" t="s">
        <v>33</v>
      </c>
      <c r="B52" s="18" t="s">
        <v>34</v>
      </c>
      <c r="C52" s="19">
        <f>G52</f>
        <v>147</v>
      </c>
      <c r="D52" s="19">
        <v>0</v>
      </c>
      <c r="E52" s="19">
        <v>0</v>
      </c>
      <c r="F52" s="19">
        <v>0</v>
      </c>
      <c r="G52" s="19">
        <v>147</v>
      </c>
    </row>
    <row r="53" spans="1:7" ht="18.75" customHeight="1" x14ac:dyDescent="0.25">
      <c r="A53" s="17" t="s">
        <v>35</v>
      </c>
      <c r="B53" s="18" t="s">
        <v>40</v>
      </c>
      <c r="C53" s="19">
        <f>G53</f>
        <v>147</v>
      </c>
      <c r="D53" s="19">
        <v>0</v>
      </c>
      <c r="E53" s="19">
        <v>0</v>
      </c>
      <c r="F53" s="19">
        <v>0</v>
      </c>
      <c r="G53" s="19">
        <v>147</v>
      </c>
    </row>
    <row r="54" spans="1:7" x14ac:dyDescent="0.25">
      <c r="A54" s="40">
        <v>1</v>
      </c>
      <c r="B54" s="8" t="s">
        <v>16</v>
      </c>
      <c r="C54" s="13">
        <f>G54</f>
        <v>56</v>
      </c>
      <c r="D54" s="5">
        <v>0</v>
      </c>
      <c r="E54" s="5">
        <v>0</v>
      </c>
      <c r="F54" s="5">
        <v>0</v>
      </c>
      <c r="G54" s="5">
        <f>G22</f>
        <v>56</v>
      </c>
    </row>
    <row r="55" spans="1:7" ht="17.25" x14ac:dyDescent="0.25">
      <c r="A55" s="41"/>
      <c r="B55" s="26" t="s">
        <v>57</v>
      </c>
      <c r="C55" s="30">
        <f>(C54*100)/C53</f>
        <v>38.095238095238095</v>
      </c>
      <c r="D55" s="31">
        <v>0</v>
      </c>
      <c r="E55" s="31">
        <v>0</v>
      </c>
      <c r="F55" s="31">
        <v>0</v>
      </c>
      <c r="G55" s="31">
        <f t="shared" ref="G55" si="19">(G54*100)/G53</f>
        <v>38.095238095238095</v>
      </c>
    </row>
    <row r="56" spans="1:7" x14ac:dyDescent="0.25">
      <c r="A56" s="40">
        <v>2</v>
      </c>
      <c r="B56" s="8" t="s">
        <v>13</v>
      </c>
      <c r="C56" s="13">
        <f>G56</f>
        <v>59</v>
      </c>
      <c r="D56" s="5">
        <v>0</v>
      </c>
      <c r="E56" s="5">
        <v>0</v>
      </c>
      <c r="F56" s="5">
        <v>0</v>
      </c>
      <c r="G56" s="5">
        <f>G24</f>
        <v>59</v>
      </c>
    </row>
    <row r="57" spans="1:7" ht="17.25" x14ac:dyDescent="0.25">
      <c r="A57" s="41"/>
      <c r="B57" s="26" t="s">
        <v>57</v>
      </c>
      <c r="C57" s="30">
        <f>(C56*100)/C53</f>
        <v>40.136054421768705</v>
      </c>
      <c r="D57" s="32">
        <v>0</v>
      </c>
      <c r="E57" s="32">
        <v>0</v>
      </c>
      <c r="F57" s="32">
        <v>0</v>
      </c>
      <c r="G57" s="32">
        <f t="shared" ref="G57" si="20">(G56*100)/G53</f>
        <v>40.136054421768705</v>
      </c>
    </row>
    <row r="58" spans="1:7" x14ac:dyDescent="0.25">
      <c r="A58" s="40">
        <v>3</v>
      </c>
      <c r="B58" s="8" t="s">
        <v>14</v>
      </c>
      <c r="C58" s="13">
        <f>G58</f>
        <v>32</v>
      </c>
      <c r="D58" s="5">
        <v>0</v>
      </c>
      <c r="E58" s="5">
        <v>0</v>
      </c>
      <c r="F58" s="5">
        <v>0</v>
      </c>
      <c r="G58" s="5">
        <f>G26</f>
        <v>32</v>
      </c>
    </row>
    <row r="59" spans="1:7" x14ac:dyDescent="0.25">
      <c r="A59" s="41"/>
      <c r="B59" s="26" t="s">
        <v>57</v>
      </c>
      <c r="C59" s="31">
        <f>(C58*100)/C53</f>
        <v>21.768707482993197</v>
      </c>
      <c r="D59" s="31">
        <v>0</v>
      </c>
      <c r="E59" s="31">
        <v>0</v>
      </c>
      <c r="F59" s="31">
        <v>0</v>
      </c>
      <c r="G59" s="31">
        <f t="shared" ref="G59" si="21">(G58*100)/G53</f>
        <v>21.768707482993197</v>
      </c>
    </row>
    <row r="60" spans="1:7" ht="21" customHeight="1" x14ac:dyDescent="0.25">
      <c r="A60" s="46" t="s">
        <v>37</v>
      </c>
      <c r="B60" s="10" t="s">
        <v>36</v>
      </c>
      <c r="C60" s="13">
        <f>G60</f>
        <v>95</v>
      </c>
      <c r="D60" s="5">
        <v>0</v>
      </c>
      <c r="E60" s="5">
        <v>0</v>
      </c>
      <c r="F60" s="5">
        <v>0</v>
      </c>
      <c r="G60" s="5">
        <v>95</v>
      </c>
    </row>
    <row r="61" spans="1:7" ht="20.25" customHeight="1" x14ac:dyDescent="0.25">
      <c r="A61" s="47"/>
      <c r="B61" s="26" t="s">
        <v>57</v>
      </c>
      <c r="C61" s="30">
        <f>(C60*100)/118</f>
        <v>80.508474576271183</v>
      </c>
      <c r="D61" s="31">
        <f t="shared" ref="D61:G61" si="22">(D60*100)/118</f>
        <v>0</v>
      </c>
      <c r="E61" s="31">
        <f t="shared" si="22"/>
        <v>0</v>
      </c>
      <c r="F61" s="31">
        <f t="shared" si="22"/>
        <v>0</v>
      </c>
      <c r="G61" s="31">
        <f t="shared" si="22"/>
        <v>80.508474576271183</v>
      </c>
    </row>
    <row r="62" spans="1:7" ht="18.75" customHeight="1" x14ac:dyDescent="0.25">
      <c r="A62" s="46" t="s">
        <v>39</v>
      </c>
      <c r="B62" s="10" t="s">
        <v>38</v>
      </c>
      <c r="C62" s="13">
        <f>F62</f>
        <v>118</v>
      </c>
      <c r="D62" s="5"/>
      <c r="E62" s="5"/>
      <c r="F62" s="5">
        <f>F12</f>
        <v>118</v>
      </c>
      <c r="G62" s="5"/>
    </row>
    <row r="63" spans="1:7" ht="18.75" customHeight="1" x14ac:dyDescent="0.25">
      <c r="A63" s="47"/>
      <c r="B63" s="26" t="s">
        <v>57</v>
      </c>
      <c r="C63" s="27">
        <v>1</v>
      </c>
      <c r="D63" s="27"/>
      <c r="E63" s="27"/>
      <c r="F63" s="28">
        <v>1</v>
      </c>
      <c r="G63" s="29"/>
    </row>
    <row r="64" spans="1:7" x14ac:dyDescent="0.25">
      <c r="A64" s="1" t="s">
        <v>41</v>
      </c>
      <c r="B64" s="7" t="s">
        <v>58</v>
      </c>
      <c r="C64" s="14">
        <f>D64+E64+F64+G64</f>
        <v>254</v>
      </c>
      <c r="D64" s="12">
        <v>62</v>
      </c>
      <c r="E64" s="12">
        <v>54</v>
      </c>
      <c r="F64" s="12">
        <v>62</v>
      </c>
      <c r="G64" s="12">
        <v>76</v>
      </c>
    </row>
    <row r="65" spans="1:7" x14ac:dyDescent="0.25">
      <c r="A65" s="21"/>
      <c r="B65" s="7" t="s">
        <v>59</v>
      </c>
      <c r="C65" s="14">
        <f>D65+E65+F65+G65</f>
        <v>227</v>
      </c>
      <c r="D65" s="12">
        <f>D32-D64</f>
        <v>54</v>
      </c>
      <c r="E65" s="12">
        <f t="shared" ref="E65:G65" si="23">E32-E64</f>
        <v>46</v>
      </c>
      <c r="F65" s="12">
        <f t="shared" si="23"/>
        <v>56</v>
      </c>
      <c r="G65" s="12">
        <f t="shared" si="23"/>
        <v>71</v>
      </c>
    </row>
    <row r="66" spans="1:7" x14ac:dyDescent="0.25">
      <c r="A66" s="1" t="s">
        <v>42</v>
      </c>
      <c r="B66" s="7" t="s">
        <v>43</v>
      </c>
      <c r="C66" s="14">
        <f>D66+E66+F66+G66</f>
        <v>250</v>
      </c>
      <c r="D66" s="12">
        <v>62</v>
      </c>
      <c r="E66" s="12">
        <v>64</v>
      </c>
      <c r="F66" s="12">
        <v>55</v>
      </c>
      <c r="G66" s="12">
        <v>69</v>
      </c>
    </row>
    <row r="68" spans="1:7" x14ac:dyDescent="0.25">
      <c r="C68" s="48" t="s">
        <v>60</v>
      </c>
      <c r="D68" s="48"/>
      <c r="E68" s="48"/>
      <c r="F68" s="48"/>
      <c r="G68" s="48"/>
    </row>
    <row r="69" spans="1:7" x14ac:dyDescent="0.25">
      <c r="C69" s="34" t="s">
        <v>54</v>
      </c>
      <c r="D69" s="34"/>
      <c r="E69" s="34"/>
      <c r="F69" s="34"/>
      <c r="G69" s="34"/>
    </row>
    <row r="75" spans="1:7" x14ac:dyDescent="0.25">
      <c r="C75" s="34" t="s">
        <v>55</v>
      </c>
      <c r="D75" s="35"/>
      <c r="E75" s="35"/>
      <c r="F75" s="35"/>
      <c r="G75" s="35"/>
    </row>
  </sheetData>
  <mergeCells count="39">
    <mergeCell ref="C69:G69"/>
    <mergeCell ref="A54:A55"/>
    <mergeCell ref="A56:A57"/>
    <mergeCell ref="A58:A59"/>
    <mergeCell ref="A60:A61"/>
    <mergeCell ref="A62:A63"/>
    <mergeCell ref="C68:G68"/>
    <mergeCell ref="A19:A20"/>
    <mergeCell ref="A1:B1"/>
    <mergeCell ref="A2:B2"/>
    <mergeCell ref="A3:B3"/>
    <mergeCell ref="A47:A48"/>
    <mergeCell ref="A24:A25"/>
    <mergeCell ref="A26:A27"/>
    <mergeCell ref="A28:A29"/>
    <mergeCell ref="A30:A31"/>
    <mergeCell ref="A33:A34"/>
    <mergeCell ref="A35:A36"/>
    <mergeCell ref="A37:A38"/>
    <mergeCell ref="A39:A40"/>
    <mergeCell ref="A41:A42"/>
    <mergeCell ref="A43:A44"/>
    <mergeCell ref="A45:A46"/>
    <mergeCell ref="C75:G75"/>
    <mergeCell ref="A8:G8"/>
    <mergeCell ref="C1:G1"/>
    <mergeCell ref="C2:G2"/>
    <mergeCell ref="C3:G3"/>
    <mergeCell ref="A6:G6"/>
    <mergeCell ref="A7:G7"/>
    <mergeCell ref="A22:A23"/>
    <mergeCell ref="D10:G10"/>
    <mergeCell ref="A10:A11"/>
    <mergeCell ref="B10:B11"/>
    <mergeCell ref="C10:C11"/>
    <mergeCell ref="A5:G5"/>
    <mergeCell ref="A13:A14"/>
    <mergeCell ref="A15:A16"/>
    <mergeCell ref="A17:A18"/>
  </mergeCells>
  <printOptions horizontalCentered="1"/>
  <pageMargins left="0.19685039370078741" right="0.19685039370078741" top="0.19685039370078741" bottom="0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2018-05-22T13:37:21Z</cp:lastPrinted>
  <dcterms:created xsi:type="dcterms:W3CDTF">2015-11-24T06:46:50Z</dcterms:created>
  <dcterms:modified xsi:type="dcterms:W3CDTF">2018-10-24T20:52:22Z</dcterms:modified>
</cp:coreProperties>
</file>