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660" windowWidth="20115" windowHeight="6375"/>
  </bookViews>
  <sheets>
    <sheet name="Bieu 4" sheetId="3" r:id="rId1"/>
  </sheets>
  <calcPr calcId="145621"/>
</workbook>
</file>

<file path=xl/calcChain.xml><?xml version="1.0" encoding="utf-8"?>
<calcChain xmlns="http://schemas.openxmlformats.org/spreadsheetml/2006/main">
  <c r="C15" i="3" l="1"/>
  <c r="C17" i="3"/>
  <c r="G17" i="3"/>
  <c r="C13" i="3"/>
  <c r="E25" i="3"/>
  <c r="C19" i="3"/>
  <c r="F40" i="3" l="1"/>
  <c r="C40" i="3"/>
  <c r="C32" i="3"/>
  <c r="C26" i="3"/>
  <c r="F25" i="3"/>
  <c r="C11" i="3"/>
  <c r="C25" i="3" l="1"/>
  <c r="C24" i="3" s="1"/>
</calcChain>
</file>

<file path=xl/sharedStrings.xml><?xml version="1.0" encoding="utf-8"?>
<sst xmlns="http://schemas.openxmlformats.org/spreadsheetml/2006/main" count="76" uniqueCount="70">
  <si>
    <t>A</t>
  </si>
  <si>
    <t>I</t>
  </si>
  <si>
    <t>Tổng số thu</t>
  </si>
  <si>
    <t>Thu hoạt động SX, cung ứng dịch vụ</t>
  </si>
  <si>
    <t xml:space="preserve">Thu sự nghiệp khác </t>
  </si>
  <si>
    <t>II</t>
  </si>
  <si>
    <t>Số thu nộp NSNN</t>
  </si>
  <si>
    <t>B</t>
  </si>
  <si>
    <t>Quyết toán thu</t>
  </si>
  <si>
    <t>Nội dung</t>
  </si>
  <si>
    <t>Số liệu quyết toán
 được duyệt</t>
  </si>
  <si>
    <t>Số liệu
 báo cáo
 quyết toán</t>
  </si>
  <si>
    <t>Quyết toán chi ngân sách nhà nước</t>
  </si>
  <si>
    <t>Trong đó</t>
  </si>
  <si>
    <t>Mua sắm, 
sửa chữa</t>
  </si>
  <si>
    <t>Trích lập các quỹ</t>
  </si>
  <si>
    <t>Số 
TT</t>
  </si>
  <si>
    <t xml:space="preserve">          ĐV tính: Triệu đồng</t>
  </si>
  <si>
    <t xml:space="preserve"> Số thu phí, lệ phí</t>
  </si>
  <si>
    <t>1.1</t>
  </si>
  <si>
    <t>1.2</t>
  </si>
  <si>
    <t>2.1</t>
  </si>
  <si>
    <t>2.2</t>
  </si>
  <si>
    <t xml:space="preserve"> Kinh phí thực hiện chế độ tự chủ </t>
  </si>
  <si>
    <t>3.1</t>
  </si>
  <si>
    <t>2.3</t>
  </si>
  <si>
    <t>Chi từ nguồn thu được để lại</t>
  </si>
  <si>
    <t>C</t>
  </si>
  <si>
    <t xml:space="preserve"> Biểu số 4 - Ban hành kèm theo Thông tư số 61/2017/TT-BTC ngày 15 tháng 6 năm 2017 của Bộ Tài chính</t>
  </si>
  <si>
    <t>Quỹ 
lương</t>
  </si>
  <si>
    <t>Đơn vị: TRƯỜNG THCS NGUYỄN TRI PHƯƠNG</t>
  </si>
  <si>
    <t>Chương: 622</t>
  </si>
  <si>
    <t>Chi thanh toán cá nhân</t>
  </si>
  <si>
    <t>Chi hàng hóa dịch vụ</t>
  </si>
  <si>
    <t>1.1.1</t>
  </si>
  <si>
    <t>Tiền lương</t>
  </si>
  <si>
    <t>1.1.2</t>
  </si>
  <si>
    <t>Tiền công trả cho lao động thường xuyên theo hợp đồng</t>
  </si>
  <si>
    <t>1.1.3</t>
  </si>
  <si>
    <t>Phụ cấp lương</t>
  </si>
  <si>
    <t>1.1.4</t>
  </si>
  <si>
    <t>1.1.5</t>
  </si>
  <si>
    <t>Các khoản đóng góp</t>
  </si>
  <si>
    <t>Các khoản thanh toán khác cho cá nhân</t>
  </si>
  <si>
    <t>1.2.1</t>
  </si>
  <si>
    <t>Thanh toán dịch vụ công cộng</t>
  </si>
  <si>
    <t>Vật tư văn phòng</t>
  </si>
  <si>
    <t>1.2.2</t>
  </si>
  <si>
    <t>Sửa chữa tài sản phục vụ công tác chuyên môn và duy tu bảo dưỡng các công trình cơ sở hạ tầng từ KPTX</t>
  </si>
  <si>
    <t>1.2.3</t>
  </si>
  <si>
    <t>Chi phí nghiệp vụ chuyên môn của từng ngành</t>
  </si>
  <si>
    <t>Chi khác</t>
  </si>
  <si>
    <t>Thông tin, tuyên truyền, liên lạc</t>
  </si>
  <si>
    <t>Chi hoạt động SX, cung ứng dịch vụ</t>
  </si>
  <si>
    <t>1.2.4</t>
  </si>
  <si>
    <t>Công tác phí</t>
  </si>
  <si>
    <t>1.2.5</t>
  </si>
  <si>
    <t>1.2.6</t>
  </si>
  <si>
    <t>Chi phí thuê mướn</t>
  </si>
  <si>
    <t>1.2.7</t>
  </si>
  <si>
    <t xml:space="preserve"> Kinh phí không thực hiện chế độ tự chủ </t>
  </si>
  <si>
    <t>Mua sắm tài sản phục vụ công tác chuyên môn</t>
  </si>
  <si>
    <t>2.4</t>
  </si>
  <si>
    <t>Chi hỗ trợ và giải quyết việc làm</t>
  </si>
  <si>
    <t xml:space="preserve">Chi sự nghiệp khác </t>
  </si>
  <si>
    <t>3.1.1</t>
  </si>
  <si>
    <t>3.1.2</t>
  </si>
  <si>
    <t>3.1.3</t>
  </si>
  <si>
    <t xml:space="preserve"> QUYẾT TOÁN THU - CHI NGUỒN NSNN, NGUỒN KHÁC NĂM 2019</t>
  </si>
  <si>
    <t>(Kèm theo Quyết định số 02-CKDT/QĐ-NTP ngày 10/03/2020 của trường THCS Nguyễn Tri Phương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</si>
</sst>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.000_);_(* \(#,##0.000\);_(* &quot;-&quot;??_);_(@_)"/>
    <numFmt numFmtId="166" formatCode="_(* #,##0.000_);_(* \(#,##0.000\);_(* &quot;-&quot;???_);_(@_)"/>
    <numFmt numFmtId="167" formatCode="_-* #,##0.000_-;\-* #,##0.000_-;_-* &quot;-&quot;???_-;_-@_-"/>
  </numFmts>
  <fonts count="15" x14ac:knownFonts="1">
    <font>
      <sz val="11"/>
      <color theme="1"/>
      <name val="Calibri"/>
      <family val="2"/>
      <charset val="163"/>
      <scheme val="minor"/>
    </font>
    <font>
      <sz val="12"/>
      <color theme="1"/>
      <name val="Arial"/>
      <family val="2"/>
      <charset val="163"/>
    </font>
    <font>
      <b/>
      <sz val="12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sz val="10"/>
      <name val="Arial"/>
      <family val="2"/>
    </font>
    <font>
      <b/>
      <sz val="13"/>
      <color theme="1"/>
      <name val="Cambria"/>
      <family val="1"/>
      <charset val="163"/>
      <scheme val="major"/>
    </font>
    <font>
      <b/>
      <sz val="11"/>
      <color theme="1"/>
      <name val="Calibri"/>
      <family val="2"/>
      <charset val="163"/>
      <scheme val="minor"/>
    </font>
    <font>
      <i/>
      <sz val="11"/>
      <color theme="1"/>
      <name val="Cambria"/>
      <family val="1"/>
      <charset val="163"/>
      <scheme val="major"/>
    </font>
    <font>
      <sz val="11"/>
      <color theme="1"/>
      <name val="Calibri"/>
      <family val="2"/>
      <charset val="163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  <charset val="163"/>
    </font>
    <font>
      <i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64" fontId="9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1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wrapText="1"/>
    </xf>
    <xf numFmtId="0" fontId="0" fillId="0" borderId="1" xfId="0" applyFont="1" applyBorder="1"/>
    <xf numFmtId="165" fontId="10" fillId="0" borderId="1" xfId="2" applyNumberFormat="1" applyFont="1" applyBorder="1"/>
    <xf numFmtId="165" fontId="2" fillId="0" borderId="0" xfId="2" applyNumberFormat="1" applyFont="1"/>
    <xf numFmtId="165" fontId="3" fillId="0" borderId="1" xfId="2" applyNumberFormat="1" applyFont="1" applyBorder="1" applyAlignment="1">
      <alignment vertical="top" wrapText="1"/>
    </xf>
    <xf numFmtId="165" fontId="3" fillId="0" borderId="1" xfId="2" applyNumberFormat="1" applyFont="1" applyBorder="1" applyAlignment="1">
      <alignment horizontal="justify" vertical="top" wrapText="1"/>
    </xf>
    <xf numFmtId="165" fontId="3" fillId="0" borderId="1" xfId="2" applyNumberFormat="1" applyFont="1" applyBorder="1" applyAlignment="1">
      <alignment horizontal="center" vertical="top" wrapText="1"/>
    </xf>
    <xf numFmtId="165" fontId="0" fillId="0" borderId="0" xfId="2" applyNumberFormat="1" applyFont="1"/>
    <xf numFmtId="0" fontId="2" fillId="0" borderId="1" xfId="0" applyFont="1" applyBorder="1" applyAlignment="1">
      <alignment wrapText="1"/>
    </xf>
    <xf numFmtId="165" fontId="13" fillId="0" borderId="1" xfId="2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justify" vertical="top" wrapText="1"/>
    </xf>
    <xf numFmtId="165" fontId="2" fillId="0" borderId="1" xfId="2" applyNumberFormat="1" applyFont="1" applyBorder="1" applyAlignment="1">
      <alignment vertical="top" wrapText="1"/>
    </xf>
    <xf numFmtId="0" fontId="7" fillId="0" borderId="1" xfId="0" applyFont="1" applyBorder="1"/>
    <xf numFmtId="165" fontId="2" fillId="0" borderId="1" xfId="2" applyNumberFormat="1" applyFont="1" applyBorder="1" applyAlignment="1">
      <alignment horizontal="justify" vertical="top" wrapText="1"/>
    </xf>
    <xf numFmtId="165" fontId="2" fillId="0" borderId="1" xfId="2" applyNumberFormat="1" applyFont="1" applyBorder="1" applyAlignment="1">
      <alignment horizontal="center" vertical="top" wrapText="1"/>
    </xf>
    <xf numFmtId="165" fontId="2" fillId="0" borderId="1" xfId="0" applyNumberFormat="1" applyFont="1" applyBorder="1"/>
    <xf numFmtId="165" fontId="3" fillId="0" borderId="1" xfId="0" applyNumberFormat="1" applyFont="1" applyBorder="1"/>
    <xf numFmtId="165" fontId="12" fillId="0" borderId="1" xfId="0" applyNumberFormat="1" applyFont="1" applyBorder="1"/>
    <xf numFmtId="166" fontId="2" fillId="0" borderId="1" xfId="0" applyNumberFormat="1" applyFont="1" applyBorder="1"/>
    <xf numFmtId="0" fontId="12" fillId="0" borderId="0" xfId="0" applyFont="1" applyAlignment="1"/>
    <xf numFmtId="0" fontId="11" fillId="0" borderId="1" xfId="0" applyFont="1" applyBorder="1" applyAlignment="1">
      <alignment horizontal="center"/>
    </xf>
    <xf numFmtId="0" fontId="10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1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5" fontId="2" fillId="0" borderId="1" xfId="2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5" fontId="3" fillId="0" borderId="1" xfId="2" applyNumberFormat="1" applyFont="1" applyBorder="1"/>
    <xf numFmtId="167" fontId="0" fillId="0" borderId="0" xfId="0" applyNumberFormat="1"/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topLeftCell="A22" workbookViewId="0">
      <selection activeCell="C17" sqref="C17"/>
    </sheetView>
  </sheetViews>
  <sheetFormatPr defaultRowHeight="15" x14ac:dyDescent="0.25"/>
  <cols>
    <col min="1" max="1" width="8" customWidth="1"/>
    <col min="2" max="2" width="43.28515625" customWidth="1"/>
    <col min="3" max="3" width="14" style="13" customWidth="1"/>
    <col min="4" max="4" width="9.85546875" customWidth="1"/>
    <col min="5" max="5" width="13.85546875" customWidth="1"/>
    <col min="6" max="6" width="7" customWidth="1"/>
    <col min="7" max="7" width="15.140625" customWidth="1"/>
    <col min="8" max="8" width="16.85546875" bestFit="1" customWidth="1"/>
  </cols>
  <sheetData>
    <row r="1" spans="1:8" ht="21" customHeight="1" x14ac:dyDescent="0.25">
      <c r="A1" s="32" t="s">
        <v>28</v>
      </c>
      <c r="B1" s="32"/>
      <c r="C1" s="32"/>
      <c r="D1" s="32"/>
      <c r="E1" s="32"/>
      <c r="F1" s="32"/>
      <c r="G1" s="32"/>
    </row>
    <row r="2" spans="1:8" ht="21" customHeight="1" x14ac:dyDescent="0.25">
      <c r="A2" s="27" t="s">
        <v>30</v>
      </c>
      <c r="B2" s="27"/>
      <c r="C2" s="9"/>
      <c r="D2" s="2"/>
      <c r="E2" s="1"/>
      <c r="F2" s="1"/>
    </row>
    <row r="3" spans="1:8" ht="21" customHeight="1" x14ac:dyDescent="0.25">
      <c r="A3" s="33" t="s">
        <v>31</v>
      </c>
      <c r="B3" s="33"/>
      <c r="C3" s="9"/>
      <c r="D3" s="2"/>
      <c r="E3" s="1"/>
      <c r="F3" s="1"/>
    </row>
    <row r="4" spans="1:8" ht="24" customHeight="1" x14ac:dyDescent="0.25">
      <c r="A4" s="34" t="s">
        <v>68</v>
      </c>
      <c r="B4" s="34"/>
      <c r="C4" s="34"/>
      <c r="D4" s="34"/>
      <c r="E4" s="34"/>
      <c r="F4" s="34"/>
      <c r="G4" s="34"/>
    </row>
    <row r="5" spans="1:8" ht="24" customHeight="1" x14ac:dyDescent="0.25">
      <c r="A5" s="35" t="s">
        <v>69</v>
      </c>
      <c r="B5" s="35"/>
      <c r="C5" s="35"/>
      <c r="D5" s="35"/>
      <c r="E5" s="35"/>
      <c r="F5" s="35"/>
      <c r="G5" s="35"/>
    </row>
    <row r="6" spans="1:8" ht="15.75" x14ac:dyDescent="0.25">
      <c r="A6" s="36"/>
      <c r="B6" s="36"/>
      <c r="C6" s="36"/>
      <c r="D6" s="36"/>
      <c r="E6" s="36"/>
      <c r="F6" s="36"/>
      <c r="G6" s="36"/>
    </row>
    <row r="7" spans="1:8" ht="22.5" customHeight="1" x14ac:dyDescent="0.25">
      <c r="A7" s="1"/>
      <c r="B7" s="1"/>
      <c r="C7" s="39" t="s">
        <v>17</v>
      </c>
      <c r="D7" s="39"/>
      <c r="E7" s="39"/>
      <c r="F7" s="39"/>
      <c r="G7" s="39"/>
    </row>
    <row r="8" spans="1:8" ht="21.75" customHeight="1" x14ac:dyDescent="0.25">
      <c r="A8" s="40" t="s">
        <v>16</v>
      </c>
      <c r="B8" s="41" t="s">
        <v>9</v>
      </c>
      <c r="C8" s="42" t="s">
        <v>11</v>
      </c>
      <c r="D8" s="40" t="s">
        <v>10</v>
      </c>
      <c r="E8" s="44" t="s">
        <v>13</v>
      </c>
      <c r="F8" s="45"/>
      <c r="G8" s="46"/>
    </row>
    <row r="9" spans="1:8" ht="63.75" customHeight="1" x14ac:dyDescent="0.25">
      <c r="A9" s="41"/>
      <c r="B9" s="41"/>
      <c r="C9" s="42"/>
      <c r="D9" s="40"/>
      <c r="E9" s="30" t="s">
        <v>29</v>
      </c>
      <c r="F9" s="30" t="s">
        <v>14</v>
      </c>
      <c r="G9" s="30" t="s">
        <v>15</v>
      </c>
    </row>
    <row r="10" spans="1:8" ht="15.75" x14ac:dyDescent="0.25">
      <c r="A10" s="31" t="s">
        <v>1</v>
      </c>
      <c r="B10" s="14" t="s">
        <v>8</v>
      </c>
      <c r="C10" s="15"/>
      <c r="D10" s="16"/>
      <c r="E10" s="16"/>
      <c r="F10" s="16"/>
      <c r="G10" s="17"/>
    </row>
    <row r="11" spans="1:8" ht="15.75" x14ac:dyDescent="0.25">
      <c r="A11" s="31" t="s">
        <v>0</v>
      </c>
      <c r="B11" s="14" t="s">
        <v>2</v>
      </c>
      <c r="C11" s="15">
        <f>C12+C13+C14</f>
        <v>9175.6338859999996</v>
      </c>
      <c r="D11" s="16"/>
      <c r="E11" s="16"/>
      <c r="F11" s="16"/>
      <c r="G11" s="17"/>
      <c r="H11" s="48"/>
    </row>
    <row r="12" spans="1:8" ht="15.75" x14ac:dyDescent="0.25">
      <c r="A12" s="4">
        <v>1</v>
      </c>
      <c r="B12" s="6" t="s">
        <v>18</v>
      </c>
      <c r="C12" s="10"/>
      <c r="D12" s="3"/>
      <c r="E12" s="3"/>
      <c r="F12" s="3"/>
      <c r="G12" s="3"/>
    </row>
    <row r="13" spans="1:8" ht="15.75" x14ac:dyDescent="0.25">
      <c r="A13" s="4">
        <v>2</v>
      </c>
      <c r="B13" s="5" t="s">
        <v>3</v>
      </c>
      <c r="C13" s="10">
        <f>7654.161886+1127.41</f>
        <v>8781.5718859999997</v>
      </c>
      <c r="D13" s="3"/>
      <c r="E13" s="3"/>
      <c r="F13" s="3"/>
      <c r="G13" s="7"/>
      <c r="H13" s="48"/>
    </row>
    <row r="14" spans="1:8" ht="15.75" x14ac:dyDescent="0.25">
      <c r="A14" s="4">
        <v>3</v>
      </c>
      <c r="B14" s="5" t="s">
        <v>4</v>
      </c>
      <c r="C14" s="10">
        <v>394.06200000000001</v>
      </c>
      <c r="D14" s="3"/>
      <c r="E14" s="3"/>
      <c r="F14" s="3"/>
      <c r="G14" s="7"/>
    </row>
    <row r="15" spans="1:8" ht="15.75" x14ac:dyDescent="0.25">
      <c r="A15" s="31" t="s">
        <v>7</v>
      </c>
      <c r="B15" s="18" t="s">
        <v>26</v>
      </c>
      <c r="C15" s="19">
        <f>C16+C17+C18</f>
        <v>9078.9924780000001</v>
      </c>
      <c r="D15" s="17"/>
      <c r="E15" s="17"/>
      <c r="F15" s="17"/>
      <c r="G15" s="20"/>
    </row>
    <row r="16" spans="1:8" ht="15.75" x14ac:dyDescent="0.25">
      <c r="A16" s="4">
        <v>1</v>
      </c>
      <c r="B16" s="6" t="s">
        <v>18</v>
      </c>
      <c r="C16" s="21"/>
      <c r="D16" s="17"/>
      <c r="E16" s="23"/>
      <c r="F16" s="25"/>
      <c r="G16" s="23"/>
    </row>
    <row r="17" spans="1:7" ht="15.75" x14ac:dyDescent="0.25">
      <c r="A17" s="4">
        <v>2</v>
      </c>
      <c r="B17" s="5" t="s">
        <v>53</v>
      </c>
      <c r="C17" s="11">
        <f>6910.223556+1255.457+124.022932+460.28+16.228</f>
        <v>8766.2114880000008</v>
      </c>
      <c r="D17" s="3"/>
      <c r="E17" s="3"/>
      <c r="F17" s="3"/>
      <c r="G17" s="47">
        <f>1255.457128+460.28</f>
        <v>1715.737128</v>
      </c>
    </row>
    <row r="18" spans="1:7" ht="15.75" x14ac:dyDescent="0.25">
      <c r="A18" s="4">
        <v>3</v>
      </c>
      <c r="B18" s="5" t="s">
        <v>64</v>
      </c>
      <c r="C18" s="11">
        <v>312.78098999999997</v>
      </c>
      <c r="D18" s="3"/>
      <c r="E18" s="3"/>
      <c r="F18" s="3"/>
      <c r="G18" s="3"/>
    </row>
    <row r="19" spans="1:7" ht="15.75" x14ac:dyDescent="0.25">
      <c r="A19" s="4" t="s">
        <v>24</v>
      </c>
      <c r="B19" s="5" t="s">
        <v>33</v>
      </c>
      <c r="C19" s="11">
        <f>C20+C21+C22</f>
        <v>0</v>
      </c>
      <c r="D19" s="3"/>
      <c r="E19" s="3"/>
      <c r="F19" s="3"/>
      <c r="G19" s="3"/>
    </row>
    <row r="20" spans="1:7" ht="47.25" x14ac:dyDescent="0.25">
      <c r="A20" s="43" t="s">
        <v>65</v>
      </c>
      <c r="B20" s="6" t="s">
        <v>48</v>
      </c>
      <c r="C20" s="11"/>
      <c r="D20" s="3"/>
      <c r="E20" s="3"/>
      <c r="F20" s="3"/>
      <c r="G20" s="3"/>
    </row>
    <row r="21" spans="1:7" ht="15.75" x14ac:dyDescent="0.25">
      <c r="A21" s="4" t="s">
        <v>66</v>
      </c>
      <c r="B21" s="6" t="s">
        <v>50</v>
      </c>
      <c r="C21" s="11"/>
      <c r="D21" s="3"/>
      <c r="E21" s="3"/>
      <c r="F21" s="3"/>
      <c r="G21" s="3"/>
    </row>
    <row r="22" spans="1:7" ht="15.75" x14ac:dyDescent="0.25">
      <c r="A22" s="4" t="s">
        <v>67</v>
      </c>
      <c r="B22" s="5" t="s">
        <v>51</v>
      </c>
      <c r="C22" s="11"/>
      <c r="D22" s="3"/>
      <c r="E22" s="3"/>
      <c r="F22" s="3"/>
      <c r="G22" s="3"/>
    </row>
    <row r="23" spans="1:7" ht="15.75" x14ac:dyDescent="0.25">
      <c r="A23" s="31" t="s">
        <v>27</v>
      </c>
      <c r="B23" s="18" t="s">
        <v>6</v>
      </c>
      <c r="C23" s="19"/>
      <c r="D23" s="17"/>
      <c r="E23" s="17"/>
      <c r="F23" s="17"/>
      <c r="G23" s="20"/>
    </row>
    <row r="24" spans="1:7" ht="15.75" x14ac:dyDescent="0.25">
      <c r="A24" s="31" t="s">
        <v>5</v>
      </c>
      <c r="B24" s="14" t="s">
        <v>12</v>
      </c>
      <c r="C24" s="22">
        <f>C25+C40</f>
        <v>11764.474715999999</v>
      </c>
      <c r="D24" s="17"/>
      <c r="E24" s="17"/>
      <c r="F24" s="17"/>
      <c r="G24" s="17"/>
    </row>
    <row r="25" spans="1:7" ht="15.75" x14ac:dyDescent="0.25">
      <c r="A25" s="31">
        <v>1</v>
      </c>
      <c r="B25" s="14" t="s">
        <v>23</v>
      </c>
      <c r="C25" s="22">
        <f>C26+C32</f>
        <v>11302.863898</v>
      </c>
      <c r="D25" s="17"/>
      <c r="E25" s="23">
        <f>C27+C28+C29</f>
        <v>5870.8985240000002</v>
      </c>
      <c r="F25" s="26">
        <f>C38</f>
        <v>0</v>
      </c>
      <c r="G25" s="23"/>
    </row>
    <row r="26" spans="1:7" ht="15.75" x14ac:dyDescent="0.25">
      <c r="A26" s="4" t="s">
        <v>19</v>
      </c>
      <c r="B26" s="6" t="s">
        <v>32</v>
      </c>
      <c r="C26" s="12">
        <f>SUM(C27:C31)</f>
        <v>11231.512891</v>
      </c>
      <c r="D26" s="3"/>
      <c r="E26" s="24"/>
      <c r="F26" s="3"/>
      <c r="G26" s="3"/>
    </row>
    <row r="27" spans="1:7" ht="15.75" x14ac:dyDescent="0.25">
      <c r="A27" s="4" t="s">
        <v>34</v>
      </c>
      <c r="B27" s="6" t="s">
        <v>35</v>
      </c>
      <c r="C27" s="12">
        <v>3492.4622429999999</v>
      </c>
      <c r="D27" s="3"/>
      <c r="E27" s="3"/>
      <c r="F27" s="3"/>
      <c r="G27" s="3"/>
    </row>
    <row r="28" spans="1:7" ht="31.5" x14ac:dyDescent="0.25">
      <c r="A28" s="43" t="s">
        <v>36</v>
      </c>
      <c r="B28" s="6" t="s">
        <v>37</v>
      </c>
      <c r="C28" s="12">
        <v>117.9024</v>
      </c>
      <c r="D28" s="3"/>
      <c r="E28" s="3"/>
      <c r="F28" s="3"/>
      <c r="G28" s="3"/>
    </row>
    <row r="29" spans="1:7" ht="15.75" x14ac:dyDescent="0.25">
      <c r="A29" s="4" t="s">
        <v>38</v>
      </c>
      <c r="B29" s="6" t="s">
        <v>39</v>
      </c>
      <c r="C29" s="12">
        <v>2260.5338809999998</v>
      </c>
      <c r="D29" s="3"/>
      <c r="E29" s="3"/>
      <c r="F29" s="3"/>
      <c r="G29" s="3"/>
    </row>
    <row r="30" spans="1:7" ht="15.75" x14ac:dyDescent="0.25">
      <c r="A30" s="4" t="s">
        <v>40</v>
      </c>
      <c r="B30" s="6" t="s">
        <v>42</v>
      </c>
      <c r="C30" s="12">
        <v>998.00938499999995</v>
      </c>
      <c r="D30" s="3"/>
      <c r="E30" s="3"/>
      <c r="F30" s="3"/>
      <c r="G30" s="3"/>
    </row>
    <row r="31" spans="1:7" ht="15.75" x14ac:dyDescent="0.25">
      <c r="A31" s="4" t="s">
        <v>41</v>
      </c>
      <c r="B31" s="6" t="s">
        <v>43</v>
      </c>
      <c r="C31" s="12">
        <v>4362.6049819999998</v>
      </c>
      <c r="D31" s="3"/>
      <c r="E31" s="3"/>
      <c r="F31" s="3"/>
      <c r="G31" s="3"/>
    </row>
    <row r="32" spans="1:7" ht="15.75" x14ac:dyDescent="0.25">
      <c r="A32" s="4" t="s">
        <v>20</v>
      </c>
      <c r="B32" s="6" t="s">
        <v>33</v>
      </c>
      <c r="C32" s="12">
        <f>SUM(C33:C39)</f>
        <v>71.351006999999996</v>
      </c>
      <c r="D32" s="3"/>
      <c r="E32" s="3"/>
      <c r="F32" s="3"/>
      <c r="G32" s="3"/>
    </row>
    <row r="33" spans="1:7" ht="15.75" x14ac:dyDescent="0.25">
      <c r="A33" s="4" t="s">
        <v>44</v>
      </c>
      <c r="B33" s="6" t="s">
        <v>45</v>
      </c>
      <c r="C33" s="12">
        <v>16.013382</v>
      </c>
      <c r="D33" s="3"/>
      <c r="E33" s="3"/>
      <c r="F33" s="3"/>
      <c r="G33" s="3"/>
    </row>
    <row r="34" spans="1:7" ht="15.75" x14ac:dyDescent="0.25">
      <c r="A34" s="4" t="s">
        <v>47</v>
      </c>
      <c r="B34" s="6" t="s">
        <v>46</v>
      </c>
      <c r="C34" s="12">
        <v>19.520199999999999</v>
      </c>
      <c r="D34" s="3"/>
      <c r="E34" s="3"/>
      <c r="F34" s="3"/>
      <c r="G34" s="3"/>
    </row>
    <row r="35" spans="1:7" ht="15.75" x14ac:dyDescent="0.25">
      <c r="A35" s="4" t="s">
        <v>49</v>
      </c>
      <c r="B35" s="6" t="s">
        <v>52</v>
      </c>
      <c r="C35" s="12">
        <v>4.1286800000000001</v>
      </c>
      <c r="D35" s="3"/>
      <c r="E35" s="3"/>
      <c r="F35" s="3"/>
      <c r="G35" s="3"/>
    </row>
    <row r="36" spans="1:7" ht="15.75" x14ac:dyDescent="0.25">
      <c r="A36" s="4" t="s">
        <v>54</v>
      </c>
      <c r="B36" s="6" t="s">
        <v>55</v>
      </c>
      <c r="C36" s="12">
        <v>23</v>
      </c>
      <c r="D36" s="3"/>
      <c r="E36" s="3"/>
      <c r="F36" s="3"/>
      <c r="G36" s="3"/>
    </row>
    <row r="37" spans="1:7" ht="15.75" x14ac:dyDescent="0.25">
      <c r="A37" s="4" t="s">
        <v>56</v>
      </c>
      <c r="B37" s="6" t="s">
        <v>58</v>
      </c>
      <c r="C37" s="12"/>
      <c r="D37" s="3"/>
      <c r="E37" s="3"/>
      <c r="F37" s="3"/>
      <c r="G37" s="3"/>
    </row>
    <row r="38" spans="1:7" ht="51" customHeight="1" x14ac:dyDescent="0.25">
      <c r="A38" s="43" t="s">
        <v>57</v>
      </c>
      <c r="B38" s="6" t="s">
        <v>48</v>
      </c>
      <c r="C38" s="12"/>
      <c r="D38" s="3"/>
      <c r="E38" s="3"/>
      <c r="F38" s="3"/>
      <c r="G38" s="3"/>
    </row>
    <row r="39" spans="1:7" ht="29.25" customHeight="1" x14ac:dyDescent="0.25">
      <c r="A39" s="4" t="s">
        <v>59</v>
      </c>
      <c r="B39" s="6" t="s">
        <v>50</v>
      </c>
      <c r="C39" s="12">
        <v>8.6887450000000008</v>
      </c>
      <c r="D39" s="3"/>
      <c r="E39" s="3"/>
      <c r="F39" s="3"/>
      <c r="G39" s="3"/>
    </row>
    <row r="40" spans="1:7" ht="21" customHeight="1" x14ac:dyDescent="0.25">
      <c r="A40" s="31">
        <v>2</v>
      </c>
      <c r="B40" s="14" t="s">
        <v>60</v>
      </c>
      <c r="C40" s="22">
        <f>SUM(C41:C44)</f>
        <v>461.61081799999999</v>
      </c>
      <c r="D40" s="17"/>
      <c r="E40" s="17"/>
      <c r="F40" s="23">
        <f>C41</f>
        <v>0</v>
      </c>
      <c r="G40" s="17"/>
    </row>
    <row r="41" spans="1:7" ht="39" customHeight="1" x14ac:dyDescent="0.25">
      <c r="A41" s="4" t="s">
        <v>21</v>
      </c>
      <c r="B41" s="6" t="s">
        <v>61</v>
      </c>
      <c r="C41" s="12"/>
      <c r="D41" s="3"/>
      <c r="E41" s="3"/>
      <c r="F41" s="3"/>
      <c r="G41" s="3"/>
    </row>
    <row r="42" spans="1:7" ht="15.75" x14ac:dyDescent="0.25">
      <c r="A42" s="4" t="s">
        <v>22</v>
      </c>
      <c r="B42" s="6" t="s">
        <v>50</v>
      </c>
      <c r="C42" s="12"/>
      <c r="D42" s="3"/>
      <c r="E42" s="3"/>
      <c r="F42" s="3"/>
      <c r="G42" s="3"/>
    </row>
    <row r="43" spans="1:7" ht="15.75" x14ac:dyDescent="0.25">
      <c r="A43" s="4" t="s">
        <v>25</v>
      </c>
      <c r="B43" s="6" t="s">
        <v>51</v>
      </c>
      <c r="C43" s="12">
        <v>451.64</v>
      </c>
      <c r="D43" s="3"/>
      <c r="E43" s="3"/>
      <c r="F43" s="3"/>
      <c r="G43" s="3"/>
    </row>
    <row r="44" spans="1:7" ht="16.5" x14ac:dyDescent="0.25">
      <c r="A44" s="28" t="s">
        <v>62</v>
      </c>
      <c r="B44" s="29" t="s">
        <v>63</v>
      </c>
      <c r="C44" s="8">
        <v>9.9708179999999995</v>
      </c>
      <c r="D44" s="37"/>
      <c r="E44" s="37"/>
      <c r="F44" s="37"/>
      <c r="G44" s="29"/>
    </row>
    <row r="45" spans="1:7" ht="16.5" x14ac:dyDescent="0.25">
      <c r="D45" s="38"/>
      <c r="E45" s="38"/>
      <c r="F45" s="38"/>
    </row>
  </sheetData>
  <mergeCells count="13">
    <mergeCell ref="D44:F44"/>
    <mergeCell ref="D45:F45"/>
    <mergeCell ref="C7:G7"/>
    <mergeCell ref="A8:A9"/>
    <mergeCell ref="B8:B9"/>
    <mergeCell ref="C8:C9"/>
    <mergeCell ref="D8:D9"/>
    <mergeCell ref="E8:G8"/>
    <mergeCell ref="A1:G1"/>
    <mergeCell ref="A3:B3"/>
    <mergeCell ref="A4:G4"/>
    <mergeCell ref="A5:G5"/>
    <mergeCell ref="A6:G6"/>
  </mergeCells>
  <pageMargins left="0" right="0" top="0.35433070866141703" bottom="0.15748031496063" header="0.31496062992126" footer="0.31496062992126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D0264D-01EB-4531-8483-8A2F83FC3E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59EE4C-9619-46D8-8FE8-306FE19C126F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4E03ED5-AE04-4236-BEE2-7BE1480BE0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Bieu 4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nguyenthuthuy1</dc:creator>
  <cp:lastModifiedBy>COTHU</cp:lastModifiedBy>
  <cp:lastPrinted>2020-03-06T06:18:31Z</cp:lastPrinted>
  <dcterms:created xsi:type="dcterms:W3CDTF">2016-10-14T10:52:32Z</dcterms:created>
  <dcterms:modified xsi:type="dcterms:W3CDTF">2020-03-06T06:51:39Z</dcterms:modified>
</cp:coreProperties>
</file>